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25" activeTab="1"/>
  </bookViews>
  <sheets>
    <sheet name="Sheet1" sheetId="1" r:id="rId1"/>
    <sheet name="Sheet2" sheetId="2" r:id="rId2"/>
  </sheets>
  <definedNames>
    <definedName name="_xlnm.Print_Area" localSheetId="1">'Sheet2'!$A$1:$P$70</definedName>
  </definedNames>
  <calcPr fullCalcOnLoad="1"/>
</workbook>
</file>

<file path=xl/sharedStrings.xml><?xml version="1.0" encoding="utf-8"?>
<sst xmlns="http://schemas.openxmlformats.org/spreadsheetml/2006/main" count="229" uniqueCount="69">
  <si>
    <t>DA</t>
  </si>
  <si>
    <t>FITMENT</t>
  </si>
  <si>
    <t>TOTAL</t>
  </si>
  <si>
    <t>SGT</t>
  </si>
  <si>
    <t>SA</t>
  </si>
  <si>
    <t>HM</t>
  </si>
  <si>
    <t>ALL</t>
  </si>
  <si>
    <t>PAY FIXED IN RPS-2009</t>
  </si>
  <si>
    <t>P+DA+F</t>
  </si>
  <si>
    <t>PAYon</t>
  </si>
  <si>
    <t>opt.dt</t>
  </si>
  <si>
    <t>14440-420-15700-450-17050-490-18520-530-20110-570-21820-610-23650-650-25600-700-27700-750-29950-800</t>
  </si>
  <si>
    <t>32350-850-34900-900-37600-970-40510-1040-43630-1110-46960-1200-51760-1300-55650</t>
  </si>
  <si>
    <r>
      <t>SGT:-10900 -31550/ 11530 - 33200(8Yrs)/14860 -39540(16yrs)/18030 -43630(24yrs)</t>
    </r>
    <r>
      <rPr>
        <b/>
        <sz val="9"/>
        <color indexed="8"/>
        <rFont val="Calibri"/>
        <family val="2"/>
      </rPr>
      <t>OLD</t>
    </r>
    <r>
      <rPr>
        <sz val="9"/>
        <color indexed="8"/>
        <rFont val="Calibri"/>
        <family val="2"/>
      </rPr>
      <t>-{5470-12385/5750-13030/7200-16925/9285-21550}</t>
    </r>
  </si>
  <si>
    <r>
      <t>S.A:- 14860-39540/15280-40510(8yrs)/18030-43630(16yrs)/27000-51760(24yrs)</t>
    </r>
    <r>
      <rPr>
        <b/>
        <sz val="8"/>
        <color indexed="8"/>
        <rFont val="Calibri"/>
        <family val="2"/>
      </rPr>
      <t>OLD</t>
    </r>
    <r>
      <rPr>
        <sz val="8"/>
        <color indexed="8"/>
        <rFont val="Calibri"/>
        <family val="2"/>
      </rPr>
      <t>{7200-16925/7385-17475(8yrs)/9285-21550(16yrs)</t>
    </r>
  </si>
  <si>
    <r>
      <t xml:space="preserve">H.M:-18030-43630/19050-45850(8YRS)/27000-51760(16yrs)    </t>
    </r>
    <r>
      <rPr>
        <b/>
        <sz val="8"/>
        <color indexed="8"/>
        <rFont val="Calibri"/>
        <family val="2"/>
      </rPr>
      <t xml:space="preserve"> OLD</t>
    </r>
    <r>
      <rPr>
        <sz val="8"/>
        <color indexed="8"/>
        <rFont val="Calibri"/>
        <family val="2"/>
      </rPr>
      <t xml:space="preserve"> - {9285-21550/10285-24200(8yrs)/14600-29250(16yrs) }</t>
    </r>
  </si>
  <si>
    <t>P</t>
  </si>
  <si>
    <t>R</t>
  </si>
  <si>
    <t>T</t>
  </si>
  <si>
    <t>U</t>
  </si>
  <si>
    <t>*P   R   T  U*</t>
  </si>
  <si>
    <t>*P   R  T  U*</t>
  </si>
  <si>
    <t xml:space="preserve">    *P   R  T  U*</t>
  </si>
  <si>
    <t>u *</t>
  </si>
  <si>
    <t>U *</t>
  </si>
  <si>
    <t>T *</t>
  </si>
  <si>
    <t>MASTER SCALE :-6700-200-7300-220-7960-240-8680-260-9460-280-10300-300-11200-330-12190-360-13270-390-</t>
  </si>
  <si>
    <t>P**</t>
  </si>
  <si>
    <t>** STAGE BENEFIT OPT INC DATE</t>
  </si>
  <si>
    <t>WIS HING  ALL SUCCESS</t>
  </si>
  <si>
    <t>U**</t>
  </si>
  <si>
    <t>MASTER SCALE :-6700-200-7300-220-7960-240-8680-260-9460-280-10300-300-11200-330-12190-360-13270-390</t>
  </si>
  <si>
    <t xml:space="preserve">  P R C -2010  READY RECKENER @ 38%  *P   R  T   U*</t>
  </si>
  <si>
    <t>PAY FIXED IN RPS-2010</t>
  </si>
  <si>
    <t>HIGH LIGHTS OF PRC - 2010</t>
  </si>
  <si>
    <t>A)PRC-2010 EFEEICTED DATE=01.07.08.B)MONITARY BENEFIT DATE=01.02.2010.C)P.F CREDIT=02/2010.D)CASH 03/2010 ON WARDS</t>
  </si>
  <si>
    <t>E)I.R @ 22% WILL BE ADJUSTED FROM 02/2010.F)PAYFIXATION.BASIC PAY AS ON 01.07.08 OR OPTION DATE+ 42.39% OF D.A +39%FITMENT=</t>
  </si>
  <si>
    <t xml:space="preserve">    TOTAL___NEXT STAGE IN NEW SCALE.G)NEXT INCREMENT DATE (NOT PROMOTION DATE/ FR22B FIXAVAON DATE) MAY BE TAKEN AS </t>
  </si>
  <si>
    <t xml:space="preserve">    OPTION DATE TO COME IN TO RPS 2010.</t>
  </si>
  <si>
    <t>POST</t>
  </si>
  <si>
    <t>ORDINARY</t>
  </si>
  <si>
    <t>8YRS SCALE</t>
  </si>
  <si>
    <t>16 YRS</t>
  </si>
  <si>
    <t>24YRS</t>
  </si>
  <si>
    <t>RPS 2005</t>
  </si>
  <si>
    <t>RPS 2010</t>
  </si>
  <si>
    <t>5470-12385</t>
  </si>
  <si>
    <t>7200-16925</t>
  </si>
  <si>
    <t>9285-21550</t>
  </si>
  <si>
    <t>5750-13030</t>
  </si>
  <si>
    <t>7385-17475</t>
  </si>
  <si>
    <t>10285-24200</t>
  </si>
  <si>
    <t>14600-29250</t>
  </si>
  <si>
    <t>10900-31550</t>
  </si>
  <si>
    <t>14860-39540</t>
  </si>
  <si>
    <t>18030-43630</t>
  </si>
  <si>
    <t>11530-33200</t>
  </si>
  <si>
    <t>15280-40510</t>
  </si>
  <si>
    <t>19050-45850</t>
  </si>
  <si>
    <t>18030-43230</t>
  </si>
  <si>
    <t>27000-51760</t>
  </si>
  <si>
    <t>27000-45850</t>
  </si>
  <si>
    <t>14440-420-15700-450-17050-490-18520-530-20110-570-</t>
  </si>
  <si>
    <t>21820-610-23650-650-25600-700-27700-750-29950-800</t>
  </si>
  <si>
    <t xml:space="preserve">  P R C -2010  READY RECKONER @ 39%</t>
  </si>
  <si>
    <t xml:space="preserve">  T**</t>
  </si>
  <si>
    <t xml:space="preserve">   T**</t>
  </si>
  <si>
    <t xml:space="preserve">   t**</t>
  </si>
  <si>
    <t>PAY SCALES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</si>
</sst>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2"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Arial Black"/>
      <family val="2"/>
    </font>
    <font>
      <sz val="8"/>
      <color indexed="8"/>
      <name val="Arial Black"/>
      <family val="2"/>
    </font>
    <font>
      <b/>
      <i/>
      <sz val="8"/>
      <color indexed="8"/>
      <name val="Arial"/>
      <family val="2"/>
    </font>
    <font>
      <sz val="8"/>
      <name val="Calibri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Arial Black"/>
      <family val="2"/>
    </font>
    <font>
      <b/>
      <sz val="8"/>
      <color indexed="8"/>
      <name val="Arial Black"/>
      <family val="2"/>
    </font>
    <font>
      <sz val="10"/>
      <color indexed="8"/>
      <name val="Arial Blac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9" fontId="21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10" fontId="22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9" fontId="23" fillId="0" borderId="10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10" fontId="22" fillId="0" borderId="12" xfId="0" applyNumberFormat="1" applyFont="1" applyBorder="1" applyAlignment="1">
      <alignment horizontal="center"/>
    </xf>
    <xf numFmtId="9" fontId="22" fillId="0" borderId="12" xfId="0" applyNumberFormat="1" applyFont="1" applyBorder="1" applyAlignment="1">
      <alignment horizontal="center"/>
    </xf>
    <xf numFmtId="2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4" fillId="0" borderId="0" xfId="0" applyFont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25" xfId="0" applyFont="1" applyBorder="1" applyAlignment="1">
      <alignment horizontal="center"/>
    </xf>
    <xf numFmtId="2" fontId="22" fillId="0" borderId="26" xfId="0" applyNumberFormat="1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10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25" fillId="0" borderId="23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30" xfId="0" applyFont="1" applyBorder="1" applyAlignment="1">
      <alignment/>
    </xf>
    <xf numFmtId="10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1" fillId="0" borderId="18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34" xfId="0" applyFont="1" applyBorder="1" applyAlignment="1">
      <alignment/>
    </xf>
    <xf numFmtId="0" fontId="1" fillId="0" borderId="34" xfId="0" applyFont="1" applyBorder="1" applyAlignment="1">
      <alignment/>
    </xf>
    <xf numFmtId="0" fontId="22" fillId="0" borderId="35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5" xfId="0" applyFont="1" applyBorder="1" applyAlignment="1">
      <alignment/>
    </xf>
    <xf numFmtId="0" fontId="26" fillId="0" borderId="2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7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6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4" xfId="0" applyFont="1" applyBorder="1" applyAlignment="1">
      <alignment/>
    </xf>
    <xf numFmtId="0" fontId="29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31" xfId="0" applyFont="1" applyBorder="1" applyAlignment="1">
      <alignment/>
    </xf>
    <xf numFmtId="0" fontId="25" fillId="0" borderId="32" xfId="0" applyFont="1" applyBorder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1" fillId="0" borderId="3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4"/>
  <sheetViews>
    <sheetView zoomScalePageLayoutView="0" workbookViewId="0" topLeftCell="B22">
      <selection activeCell="D92" sqref="D92:F93"/>
    </sheetView>
  </sheetViews>
  <sheetFormatPr defaultColWidth="9.140625" defaultRowHeight="15"/>
  <cols>
    <col min="1" max="1" width="5.7109375" style="0" customWidth="1"/>
    <col min="2" max="2" width="7.00390625" style="0" customWidth="1"/>
    <col min="3" max="3" width="6.28125" style="0" customWidth="1"/>
    <col min="4" max="4" width="7.28125" style="0" customWidth="1"/>
    <col min="5" max="6" width="5.7109375" style="0" customWidth="1"/>
    <col min="7" max="7" width="5.8515625" style="0" customWidth="1"/>
    <col min="8" max="9" width="5.421875" style="0" customWidth="1"/>
    <col min="10" max="10" width="7.8515625" style="0" customWidth="1"/>
    <col min="11" max="11" width="6.421875" style="0" customWidth="1"/>
    <col min="12" max="12" width="7.57421875" style="0" customWidth="1"/>
    <col min="13" max="13" width="5.8515625" style="0" customWidth="1"/>
    <col min="14" max="14" width="6.421875" style="0" customWidth="1"/>
    <col min="15" max="15" width="5.421875" style="0" customWidth="1"/>
    <col min="16" max="16" width="7.00390625" style="0" customWidth="1"/>
  </cols>
  <sheetData>
    <row r="1" spans="1:9" ht="23.25" thickBot="1">
      <c r="A1" s="16" t="s">
        <v>20</v>
      </c>
      <c r="B1" s="16"/>
      <c r="D1" s="16" t="s">
        <v>32</v>
      </c>
      <c r="E1" s="16"/>
      <c r="F1" s="16"/>
      <c r="G1" s="16"/>
      <c r="H1" s="16"/>
      <c r="I1" s="16"/>
    </row>
    <row r="2" spans="1:16" ht="15">
      <c r="A2" s="34" t="s">
        <v>9</v>
      </c>
      <c r="B2" s="35" t="s">
        <v>0</v>
      </c>
      <c r="C2" s="35" t="s">
        <v>1</v>
      </c>
      <c r="D2" s="35" t="s">
        <v>2</v>
      </c>
      <c r="E2" s="36" t="s">
        <v>33</v>
      </c>
      <c r="F2" s="36"/>
      <c r="G2" s="36"/>
      <c r="H2" s="37"/>
      <c r="I2" s="50" t="s">
        <v>9</v>
      </c>
      <c r="J2" s="35" t="s">
        <v>0</v>
      </c>
      <c r="K2" s="35" t="s">
        <v>1</v>
      </c>
      <c r="L2" s="35" t="s">
        <v>2</v>
      </c>
      <c r="M2" s="51" t="s">
        <v>7</v>
      </c>
      <c r="N2" s="52"/>
      <c r="O2" s="52"/>
      <c r="P2" s="53"/>
    </row>
    <row r="3" spans="1:17" ht="15">
      <c r="A3" s="38" t="s">
        <v>10</v>
      </c>
      <c r="B3" s="7">
        <v>0.4239</v>
      </c>
      <c r="C3" s="9">
        <v>0.38</v>
      </c>
      <c r="D3" s="4" t="s">
        <v>8</v>
      </c>
      <c r="E3" s="4" t="s">
        <v>6</v>
      </c>
      <c r="F3" s="17" t="s">
        <v>3</v>
      </c>
      <c r="G3" s="17" t="s">
        <v>4</v>
      </c>
      <c r="H3" s="39" t="s">
        <v>5</v>
      </c>
      <c r="I3" s="38" t="s">
        <v>10</v>
      </c>
      <c r="J3" s="54">
        <v>0.4239</v>
      </c>
      <c r="K3" s="55">
        <v>0.38</v>
      </c>
      <c r="L3" s="4" t="s">
        <v>8</v>
      </c>
      <c r="M3" s="4" t="s">
        <v>6</v>
      </c>
      <c r="N3" s="18" t="s">
        <v>3</v>
      </c>
      <c r="O3" s="18" t="s">
        <v>4</v>
      </c>
      <c r="P3" s="56" t="s">
        <v>5</v>
      </c>
      <c r="Q3" s="6"/>
    </row>
    <row r="4" spans="1:17" ht="15">
      <c r="A4" s="40"/>
      <c r="B4" s="11"/>
      <c r="C4" s="12"/>
      <c r="D4" s="10"/>
      <c r="E4" s="10"/>
      <c r="F4" s="28"/>
      <c r="G4" s="28"/>
      <c r="H4" s="41"/>
      <c r="I4" s="42">
        <v>10285</v>
      </c>
      <c r="J4" s="8">
        <f>PRODUCT(I4,42.39)/100</f>
        <v>4359.8115</v>
      </c>
      <c r="K4" s="4">
        <f>PRODUCT(I4,38)/100</f>
        <v>3908.3</v>
      </c>
      <c r="L4" s="8">
        <f>SUM(I4:K4)</f>
        <v>18553.1115</v>
      </c>
      <c r="M4" s="4">
        <v>19050</v>
      </c>
      <c r="N4" s="4">
        <v>19050</v>
      </c>
      <c r="O4" s="4">
        <v>19050</v>
      </c>
      <c r="P4" s="57">
        <v>19050</v>
      </c>
      <c r="Q4" s="6"/>
    </row>
    <row r="5" spans="1:17" ht="15">
      <c r="A5" s="42">
        <v>3850</v>
      </c>
      <c r="B5" s="8">
        <f aca="true" t="shared" si="0" ref="B5:B43">PRODUCT(A5,42.39)/100</f>
        <v>1632.015</v>
      </c>
      <c r="C5" s="4">
        <f aca="true" t="shared" si="1" ref="C5:C43">PRODUCT(A5,38)/100</f>
        <v>1463</v>
      </c>
      <c r="D5" s="8">
        <f aca="true" t="shared" si="2" ref="D5:D43">SUM(A5:C5)</f>
        <v>6945.015</v>
      </c>
      <c r="E5" s="4">
        <v>7100</v>
      </c>
      <c r="F5" s="43" t="s">
        <v>16</v>
      </c>
      <c r="G5" s="43" t="s">
        <v>16</v>
      </c>
      <c r="H5" s="44" t="s">
        <v>16</v>
      </c>
      <c r="I5" s="42">
        <v>10565</v>
      </c>
      <c r="J5" s="8">
        <f>PRODUCT(I5,42.39)/100</f>
        <v>4478.503500000001</v>
      </c>
      <c r="K5" s="4">
        <f>PRODUCT(I5,38)/100</f>
        <v>4014.7</v>
      </c>
      <c r="L5" s="8">
        <f>SUM(I5:K5)</f>
        <v>19058.2035</v>
      </c>
      <c r="M5" s="4">
        <v>19580</v>
      </c>
      <c r="N5" s="4">
        <v>19580</v>
      </c>
      <c r="O5" s="4">
        <v>19580</v>
      </c>
      <c r="P5" s="57">
        <v>19580</v>
      </c>
      <c r="Q5" s="6"/>
    </row>
    <row r="6" spans="1:17" ht="15">
      <c r="A6" s="42">
        <v>3950</v>
      </c>
      <c r="B6" s="8">
        <f t="shared" si="0"/>
        <v>1674.405</v>
      </c>
      <c r="C6" s="4">
        <f t="shared" si="1"/>
        <v>1501</v>
      </c>
      <c r="D6" s="8">
        <f t="shared" si="2"/>
        <v>7125.405</v>
      </c>
      <c r="E6" s="4">
        <v>7300</v>
      </c>
      <c r="F6" s="43" t="s">
        <v>17</v>
      </c>
      <c r="G6" s="43" t="s">
        <v>17</v>
      </c>
      <c r="H6" s="44" t="s">
        <v>17</v>
      </c>
      <c r="I6" s="42">
        <v>10845</v>
      </c>
      <c r="J6" s="8">
        <f>PRODUCT(I6,42.39)/100</f>
        <v>4597.1955</v>
      </c>
      <c r="K6" s="4">
        <f>PRODUCT(I6,38)/100</f>
        <v>4121.1</v>
      </c>
      <c r="L6" s="8">
        <f>SUM(I6:K6)</f>
        <v>19563.2955</v>
      </c>
      <c r="M6" s="4">
        <v>19580</v>
      </c>
      <c r="N6" s="4">
        <v>19580</v>
      </c>
      <c r="O6" s="4">
        <v>19580</v>
      </c>
      <c r="P6" s="57">
        <v>19580</v>
      </c>
      <c r="Q6" s="6"/>
    </row>
    <row r="7" spans="1:17" ht="15">
      <c r="A7" s="42">
        <v>4050</v>
      </c>
      <c r="B7" s="8">
        <f t="shared" si="0"/>
        <v>1716.795</v>
      </c>
      <c r="C7" s="4">
        <f t="shared" si="1"/>
        <v>1539</v>
      </c>
      <c r="D7" s="8">
        <f t="shared" si="2"/>
        <v>7305.795</v>
      </c>
      <c r="E7" s="4">
        <v>7520</v>
      </c>
      <c r="F7" s="43" t="s">
        <v>18</v>
      </c>
      <c r="G7" s="43" t="s">
        <v>18</v>
      </c>
      <c r="H7" s="44" t="s">
        <v>18</v>
      </c>
      <c r="I7" s="42">
        <v>11125</v>
      </c>
      <c r="J7" s="8">
        <f>PRODUCT(I7,42.39)/100</f>
        <v>4715.8875</v>
      </c>
      <c r="K7" s="4">
        <f>PRODUCT(I7,38)/100</f>
        <v>4227.5</v>
      </c>
      <c r="L7" s="8">
        <f>SUM(I7:K7)</f>
        <v>20068.3875</v>
      </c>
      <c r="M7" s="4">
        <v>20110</v>
      </c>
      <c r="N7" s="4">
        <v>20110</v>
      </c>
      <c r="O7" s="4">
        <v>20110</v>
      </c>
      <c r="P7" s="57">
        <v>20110</v>
      </c>
      <c r="Q7" s="6"/>
    </row>
    <row r="8" spans="1:17" ht="15">
      <c r="A8" s="42">
        <v>4150</v>
      </c>
      <c r="B8" s="8">
        <f t="shared" si="0"/>
        <v>1759.185</v>
      </c>
      <c r="C8" s="4">
        <f t="shared" si="1"/>
        <v>1577</v>
      </c>
      <c r="D8" s="8">
        <f t="shared" si="2"/>
        <v>7486.1849999999995</v>
      </c>
      <c r="E8" s="4">
        <v>7520</v>
      </c>
      <c r="F8" s="43" t="s">
        <v>19</v>
      </c>
      <c r="G8" s="43" t="s">
        <v>19</v>
      </c>
      <c r="H8" s="44" t="s">
        <v>19</v>
      </c>
      <c r="I8" s="42">
        <v>11440</v>
      </c>
      <c r="J8" s="8">
        <f>PRODUCT(I8,42.39)/100</f>
        <v>4849.416</v>
      </c>
      <c r="K8" s="4">
        <f>PRODUCT(I8,38)/100</f>
        <v>4347.2</v>
      </c>
      <c r="L8" s="8">
        <f>SUM(I8:K8)</f>
        <v>20636.616</v>
      </c>
      <c r="M8" s="4">
        <v>20680</v>
      </c>
      <c r="N8" s="4">
        <v>20680</v>
      </c>
      <c r="O8" s="4">
        <v>20680</v>
      </c>
      <c r="P8" s="57">
        <v>20680</v>
      </c>
      <c r="Q8" s="6"/>
    </row>
    <row r="9" spans="1:17" ht="15">
      <c r="A9" s="42">
        <v>4260</v>
      </c>
      <c r="B9" s="8">
        <f t="shared" si="0"/>
        <v>1805.8139999999999</v>
      </c>
      <c r="C9" s="4">
        <f t="shared" si="1"/>
        <v>1618.8</v>
      </c>
      <c r="D9" s="8">
        <f t="shared" si="2"/>
        <v>7684.6140000000005</v>
      </c>
      <c r="E9" s="4">
        <v>7740</v>
      </c>
      <c r="F9" s="43"/>
      <c r="G9" s="43"/>
      <c r="H9" s="44"/>
      <c r="I9" s="42">
        <v>11755</v>
      </c>
      <c r="J9" s="8">
        <f aca="true" t="shared" si="3" ref="J9:J29">PRODUCT(I9,42.39)/100</f>
        <v>4982.9445000000005</v>
      </c>
      <c r="K9" s="4">
        <f aca="true" t="shared" si="4" ref="K9:K29">PRODUCT(I9,38)/100</f>
        <v>4466.9</v>
      </c>
      <c r="L9" s="8">
        <f aca="true" t="shared" si="5" ref="L9:L42">SUM(I9:K9)</f>
        <v>21204.8445</v>
      </c>
      <c r="M9" s="4">
        <v>21250</v>
      </c>
      <c r="N9" s="4">
        <v>21250</v>
      </c>
      <c r="O9" s="4">
        <v>21250</v>
      </c>
      <c r="P9" s="57">
        <v>21250</v>
      </c>
      <c r="Q9" s="6"/>
    </row>
    <row r="10" spans="1:17" ht="15">
      <c r="A10" s="42">
        <v>4370</v>
      </c>
      <c r="B10" s="8">
        <f t="shared" si="0"/>
        <v>1852.443</v>
      </c>
      <c r="C10" s="4">
        <f t="shared" si="1"/>
        <v>1660.6</v>
      </c>
      <c r="D10" s="8">
        <f t="shared" si="2"/>
        <v>7883.043</v>
      </c>
      <c r="E10" s="4">
        <v>7960</v>
      </c>
      <c r="F10" s="43" t="s">
        <v>16</v>
      </c>
      <c r="G10" s="43" t="s">
        <v>16</v>
      </c>
      <c r="H10" s="44" t="s">
        <v>16</v>
      </c>
      <c r="I10" s="42">
        <v>12070</v>
      </c>
      <c r="J10" s="8">
        <f t="shared" si="3"/>
        <v>5116.473</v>
      </c>
      <c r="K10" s="4">
        <f t="shared" si="4"/>
        <v>4586.6</v>
      </c>
      <c r="L10" s="8">
        <f t="shared" si="5"/>
        <v>21773.072999999997</v>
      </c>
      <c r="M10" s="4">
        <v>21820</v>
      </c>
      <c r="N10" s="4">
        <v>21820</v>
      </c>
      <c r="O10" s="4">
        <v>21820</v>
      </c>
      <c r="P10" s="57">
        <v>21820</v>
      </c>
      <c r="Q10" s="6"/>
    </row>
    <row r="11" spans="1:17" ht="15">
      <c r="A11" s="42">
        <v>4480</v>
      </c>
      <c r="B11" s="8">
        <f t="shared" si="0"/>
        <v>1899.0720000000001</v>
      </c>
      <c r="C11" s="4">
        <f t="shared" si="1"/>
        <v>1702.4</v>
      </c>
      <c r="D11" s="8">
        <f t="shared" si="2"/>
        <v>8081.472</v>
      </c>
      <c r="E11" s="4">
        <v>8200</v>
      </c>
      <c r="F11" s="43" t="s">
        <v>17</v>
      </c>
      <c r="G11" s="43" t="s">
        <v>17</v>
      </c>
      <c r="H11" s="44" t="s">
        <v>17</v>
      </c>
      <c r="I11" s="42">
        <v>12385</v>
      </c>
      <c r="J11" s="8">
        <f t="shared" si="3"/>
        <v>5250.0015</v>
      </c>
      <c r="K11" s="4">
        <f t="shared" si="4"/>
        <v>4706.3</v>
      </c>
      <c r="L11" s="8">
        <f t="shared" si="5"/>
        <v>22341.301499999998</v>
      </c>
      <c r="M11" s="4">
        <v>22430</v>
      </c>
      <c r="N11" s="4">
        <v>22430</v>
      </c>
      <c r="O11" s="4">
        <v>22430</v>
      </c>
      <c r="P11" s="57">
        <v>22430</v>
      </c>
      <c r="Q11" s="6"/>
    </row>
    <row r="12" spans="1:17" ht="15">
      <c r="A12" s="42">
        <v>4595</v>
      </c>
      <c r="B12" s="8">
        <f t="shared" si="0"/>
        <v>1947.8204999999998</v>
      </c>
      <c r="C12" s="4">
        <f t="shared" si="1"/>
        <v>1746.1</v>
      </c>
      <c r="D12" s="8">
        <f t="shared" si="2"/>
        <v>8288.9205</v>
      </c>
      <c r="E12" s="4">
        <v>8440</v>
      </c>
      <c r="F12" s="43" t="s">
        <v>18</v>
      </c>
      <c r="G12" s="43" t="s">
        <v>18</v>
      </c>
      <c r="H12" s="44" t="s">
        <v>18</v>
      </c>
      <c r="I12" s="42">
        <v>12700</v>
      </c>
      <c r="J12" s="8">
        <f t="shared" si="3"/>
        <v>5383.53</v>
      </c>
      <c r="K12" s="4">
        <f t="shared" si="4"/>
        <v>4826</v>
      </c>
      <c r="L12" s="8">
        <f t="shared" si="5"/>
        <v>22909.53</v>
      </c>
      <c r="M12" s="4">
        <v>23040</v>
      </c>
      <c r="N12" s="4">
        <v>23040</v>
      </c>
      <c r="O12" s="4">
        <v>23040</v>
      </c>
      <c r="P12" s="57">
        <v>23040</v>
      </c>
      <c r="Q12" s="6"/>
    </row>
    <row r="13" spans="1:17" ht="15">
      <c r="A13" s="42">
        <v>4710</v>
      </c>
      <c r="B13" s="8">
        <f t="shared" si="0"/>
        <v>1996.569</v>
      </c>
      <c r="C13" s="4">
        <f t="shared" si="1"/>
        <v>1789.8</v>
      </c>
      <c r="D13" s="8">
        <f t="shared" si="2"/>
        <v>8496.368999999999</v>
      </c>
      <c r="E13" s="4">
        <v>8680</v>
      </c>
      <c r="F13" s="43" t="s">
        <v>19</v>
      </c>
      <c r="G13" s="43" t="s">
        <v>19</v>
      </c>
      <c r="H13" s="44" t="s">
        <v>19</v>
      </c>
      <c r="I13" s="42">
        <v>13030</v>
      </c>
      <c r="J13" s="8">
        <f t="shared" si="3"/>
        <v>5523.4169999999995</v>
      </c>
      <c r="K13" s="4">
        <f t="shared" si="4"/>
        <v>4951.4</v>
      </c>
      <c r="L13" s="8">
        <f t="shared" si="5"/>
        <v>23504.817000000003</v>
      </c>
      <c r="M13" s="4">
        <v>23650</v>
      </c>
      <c r="N13" s="4">
        <v>23650</v>
      </c>
      <c r="O13" s="4">
        <v>23650</v>
      </c>
      <c r="P13" s="57">
        <v>23650</v>
      </c>
      <c r="Q13" s="6"/>
    </row>
    <row r="14" spans="1:17" ht="15">
      <c r="A14" s="42">
        <v>4825</v>
      </c>
      <c r="B14" s="8">
        <f t="shared" si="0"/>
        <v>2045.3175</v>
      </c>
      <c r="C14" s="4">
        <f t="shared" si="1"/>
        <v>1833.5</v>
      </c>
      <c r="D14" s="8">
        <f t="shared" si="2"/>
        <v>8703.817500000001</v>
      </c>
      <c r="E14" s="4">
        <v>8940</v>
      </c>
      <c r="F14" s="43"/>
      <c r="G14" s="43"/>
      <c r="H14" s="44"/>
      <c r="I14" s="42">
        <v>13390</v>
      </c>
      <c r="J14" s="8">
        <f t="shared" si="3"/>
        <v>5676.021</v>
      </c>
      <c r="K14" s="4">
        <f t="shared" si="4"/>
        <v>5088.2</v>
      </c>
      <c r="L14" s="8">
        <f t="shared" si="5"/>
        <v>24154.221</v>
      </c>
      <c r="M14" s="4">
        <v>24300</v>
      </c>
      <c r="N14" s="4">
        <v>24300</v>
      </c>
      <c r="O14" s="4">
        <v>24300</v>
      </c>
      <c r="P14" s="57">
        <v>24300</v>
      </c>
      <c r="Q14" s="6"/>
    </row>
    <row r="15" spans="1:17" ht="15">
      <c r="A15" s="42">
        <v>4950</v>
      </c>
      <c r="B15" s="8">
        <f t="shared" si="0"/>
        <v>2098.305</v>
      </c>
      <c r="C15" s="4">
        <f t="shared" si="1"/>
        <v>1881</v>
      </c>
      <c r="D15" s="8">
        <f t="shared" si="2"/>
        <v>8929.305</v>
      </c>
      <c r="E15" s="4">
        <v>8940</v>
      </c>
      <c r="F15" s="43" t="s">
        <v>16</v>
      </c>
      <c r="G15" s="43" t="s">
        <v>16</v>
      </c>
      <c r="H15" s="44" t="s">
        <v>16</v>
      </c>
      <c r="I15" s="42">
        <v>13750</v>
      </c>
      <c r="J15" s="8">
        <f t="shared" si="3"/>
        <v>5828.625</v>
      </c>
      <c r="K15" s="4">
        <f t="shared" si="4"/>
        <v>5225</v>
      </c>
      <c r="L15" s="8">
        <f t="shared" si="5"/>
        <v>24803.625</v>
      </c>
      <c r="M15" s="4">
        <v>24950</v>
      </c>
      <c r="N15" s="4">
        <v>24950</v>
      </c>
      <c r="O15" s="4">
        <v>24950</v>
      </c>
      <c r="P15" s="57">
        <v>24950</v>
      </c>
      <c r="Q15" s="6"/>
    </row>
    <row r="16" spans="1:17" ht="15">
      <c r="A16" s="42">
        <v>5075</v>
      </c>
      <c r="B16" s="8">
        <f t="shared" si="0"/>
        <v>2151.2925</v>
      </c>
      <c r="C16" s="4">
        <f t="shared" si="1"/>
        <v>1928.5</v>
      </c>
      <c r="D16" s="8">
        <f t="shared" si="2"/>
        <v>9154.7925</v>
      </c>
      <c r="E16" s="4">
        <v>9200</v>
      </c>
      <c r="F16" s="43" t="s">
        <v>17</v>
      </c>
      <c r="G16" s="43" t="s">
        <v>17</v>
      </c>
      <c r="H16" s="44" t="s">
        <v>17</v>
      </c>
      <c r="I16" s="42">
        <v>14175</v>
      </c>
      <c r="J16" s="8">
        <f t="shared" si="3"/>
        <v>6008.7825</v>
      </c>
      <c r="K16" s="4">
        <f t="shared" si="4"/>
        <v>5386.5</v>
      </c>
      <c r="L16" s="8">
        <f t="shared" si="5"/>
        <v>25570.2825</v>
      </c>
      <c r="M16" s="4">
        <v>25600</v>
      </c>
      <c r="N16" s="4">
        <v>25600</v>
      </c>
      <c r="O16" s="4">
        <v>25600</v>
      </c>
      <c r="P16" s="57">
        <v>25600</v>
      </c>
      <c r="Q16" s="6"/>
    </row>
    <row r="17" spans="1:17" ht="15">
      <c r="A17" s="42">
        <v>5200</v>
      </c>
      <c r="B17" s="8">
        <f t="shared" si="0"/>
        <v>2204.28</v>
      </c>
      <c r="C17" s="4">
        <f t="shared" si="1"/>
        <v>1976</v>
      </c>
      <c r="D17" s="8">
        <f t="shared" si="2"/>
        <v>9380.28</v>
      </c>
      <c r="E17" s="4">
        <v>9460</v>
      </c>
      <c r="F17" s="43" t="s">
        <v>18</v>
      </c>
      <c r="G17" s="43" t="s">
        <v>18</v>
      </c>
      <c r="H17" s="44" t="s">
        <v>25</v>
      </c>
      <c r="I17" s="78">
        <v>14600</v>
      </c>
      <c r="J17" s="19">
        <f t="shared" si="3"/>
        <v>6188.94</v>
      </c>
      <c r="K17" s="20">
        <f t="shared" si="4"/>
        <v>5548</v>
      </c>
      <c r="L17" s="19">
        <f t="shared" si="5"/>
        <v>26336.94</v>
      </c>
      <c r="M17" s="20">
        <v>26300</v>
      </c>
      <c r="N17" s="20">
        <v>26300</v>
      </c>
      <c r="O17" s="20">
        <v>26300</v>
      </c>
      <c r="P17" s="67">
        <v>26300</v>
      </c>
      <c r="Q17" s="6"/>
    </row>
    <row r="18" spans="1:17" ht="15">
      <c r="A18" s="42">
        <v>5335</v>
      </c>
      <c r="B18" s="8">
        <f t="shared" si="0"/>
        <v>2261.5065</v>
      </c>
      <c r="C18" s="4">
        <f t="shared" si="1"/>
        <v>2027.3</v>
      </c>
      <c r="D18" s="8">
        <f t="shared" si="2"/>
        <v>9623.806499999999</v>
      </c>
      <c r="E18" s="4">
        <v>9740</v>
      </c>
      <c r="F18" s="43" t="s">
        <v>19</v>
      </c>
      <c r="G18" s="43" t="s">
        <v>19</v>
      </c>
      <c r="H18" s="44" t="s">
        <v>19</v>
      </c>
      <c r="I18" s="42">
        <v>15025</v>
      </c>
      <c r="J18" s="8">
        <f t="shared" si="3"/>
        <v>6369.0975</v>
      </c>
      <c r="K18" s="4">
        <f t="shared" si="4"/>
        <v>5709.5</v>
      </c>
      <c r="L18" s="8">
        <f t="shared" si="5"/>
        <v>27103.5975</v>
      </c>
      <c r="M18" s="4">
        <v>27700</v>
      </c>
      <c r="N18" s="4">
        <v>27700</v>
      </c>
      <c r="O18" s="4">
        <v>27700</v>
      </c>
      <c r="P18" s="57">
        <v>27700</v>
      </c>
      <c r="Q18" s="6"/>
    </row>
    <row r="19" spans="1:17" ht="15">
      <c r="A19" s="42">
        <v>5470</v>
      </c>
      <c r="B19" s="8">
        <f t="shared" si="0"/>
        <v>2318.733</v>
      </c>
      <c r="C19" s="4">
        <f t="shared" si="1"/>
        <v>2078.6</v>
      </c>
      <c r="D19" s="8">
        <f t="shared" si="2"/>
        <v>9867.333</v>
      </c>
      <c r="E19" s="5">
        <v>10020</v>
      </c>
      <c r="F19" s="4">
        <v>10900</v>
      </c>
      <c r="G19" s="28"/>
      <c r="H19" s="41"/>
      <c r="I19" s="42">
        <v>15500</v>
      </c>
      <c r="J19" s="8">
        <f t="shared" si="3"/>
        <v>6570.45</v>
      </c>
      <c r="K19" s="4">
        <f t="shared" si="4"/>
        <v>5890</v>
      </c>
      <c r="L19" s="8">
        <f t="shared" si="5"/>
        <v>27960.45</v>
      </c>
      <c r="M19" s="4">
        <v>28450</v>
      </c>
      <c r="N19" s="4">
        <v>28450</v>
      </c>
      <c r="O19" s="4">
        <v>28450</v>
      </c>
      <c r="P19" s="57">
        <v>28450</v>
      </c>
      <c r="Q19" s="6"/>
    </row>
    <row r="20" spans="1:17" ht="15">
      <c r="A20" s="42">
        <v>5605</v>
      </c>
      <c r="B20" s="8">
        <f t="shared" si="0"/>
        <v>2375.9595</v>
      </c>
      <c r="C20" s="4">
        <f t="shared" si="1"/>
        <v>2129.9</v>
      </c>
      <c r="D20" s="8">
        <f t="shared" si="2"/>
        <v>10110.8595</v>
      </c>
      <c r="E20" s="5">
        <v>10300</v>
      </c>
      <c r="F20" s="4">
        <v>10900</v>
      </c>
      <c r="G20" s="43" t="s">
        <v>16</v>
      </c>
      <c r="H20" s="44" t="s">
        <v>16</v>
      </c>
      <c r="I20" s="42">
        <v>15975</v>
      </c>
      <c r="J20" s="8">
        <f t="shared" si="3"/>
        <v>6771.8025</v>
      </c>
      <c r="K20" s="4">
        <f t="shared" si="4"/>
        <v>6070.5</v>
      </c>
      <c r="L20" s="8">
        <f t="shared" si="5"/>
        <v>28817.302499999998</v>
      </c>
      <c r="M20" s="4">
        <v>29200</v>
      </c>
      <c r="N20" s="4">
        <v>29200</v>
      </c>
      <c r="O20" s="4">
        <v>29200</v>
      </c>
      <c r="P20" s="57">
        <v>29200</v>
      </c>
      <c r="Q20" s="6"/>
    </row>
    <row r="21" spans="1:17" ht="15">
      <c r="A21" s="42">
        <v>5750</v>
      </c>
      <c r="B21" s="8">
        <f t="shared" si="0"/>
        <v>2437.425</v>
      </c>
      <c r="C21" s="4">
        <f t="shared" si="1"/>
        <v>2185</v>
      </c>
      <c r="D21" s="8">
        <f t="shared" si="2"/>
        <v>10372.425</v>
      </c>
      <c r="E21" s="5">
        <v>10600</v>
      </c>
      <c r="F21" s="4">
        <v>10900</v>
      </c>
      <c r="G21" s="43" t="s">
        <v>17</v>
      </c>
      <c r="H21" s="44" t="s">
        <v>17</v>
      </c>
      <c r="I21" s="42">
        <v>16450</v>
      </c>
      <c r="J21" s="8">
        <f t="shared" si="3"/>
        <v>6973.155</v>
      </c>
      <c r="K21" s="4">
        <f t="shared" si="4"/>
        <v>6251</v>
      </c>
      <c r="L21" s="8">
        <f t="shared" si="5"/>
        <v>29674.155</v>
      </c>
      <c r="M21" s="4">
        <v>29950</v>
      </c>
      <c r="N21" s="4">
        <v>29950</v>
      </c>
      <c r="O21" s="4">
        <v>29950</v>
      </c>
      <c r="P21" s="57">
        <v>29950</v>
      </c>
      <c r="Q21" s="6"/>
    </row>
    <row r="22" spans="1:17" ht="15">
      <c r="A22" s="42">
        <v>5895</v>
      </c>
      <c r="B22" s="8">
        <f t="shared" si="0"/>
        <v>2498.8905</v>
      </c>
      <c r="C22" s="4">
        <f t="shared" si="1"/>
        <v>2240.1</v>
      </c>
      <c r="D22" s="8">
        <f t="shared" si="2"/>
        <v>10633.9905</v>
      </c>
      <c r="E22" s="5">
        <v>10900</v>
      </c>
      <c r="F22" s="4">
        <v>10900</v>
      </c>
      <c r="G22" s="43" t="s">
        <v>18</v>
      </c>
      <c r="H22" s="44" t="s">
        <v>18</v>
      </c>
      <c r="I22" s="42">
        <v>16925</v>
      </c>
      <c r="J22" s="8">
        <f t="shared" si="3"/>
        <v>7174.5075</v>
      </c>
      <c r="K22" s="4">
        <f t="shared" si="4"/>
        <v>6431.5</v>
      </c>
      <c r="L22" s="8">
        <f t="shared" si="5"/>
        <v>30531.0075</v>
      </c>
      <c r="M22" s="4">
        <v>30750</v>
      </c>
      <c r="N22" s="4">
        <v>30750</v>
      </c>
      <c r="O22" s="4">
        <v>30750</v>
      </c>
      <c r="P22" s="57">
        <v>30750</v>
      </c>
      <c r="Q22" s="6"/>
    </row>
    <row r="23" spans="1:17" ht="15">
      <c r="A23" s="42">
        <v>6040</v>
      </c>
      <c r="B23" s="8">
        <f t="shared" si="0"/>
        <v>2560.356</v>
      </c>
      <c r="C23" s="4">
        <f t="shared" si="1"/>
        <v>2295.2</v>
      </c>
      <c r="D23" s="8">
        <f t="shared" si="2"/>
        <v>10895.556</v>
      </c>
      <c r="E23" s="5">
        <v>10900</v>
      </c>
      <c r="F23" s="4">
        <v>10900</v>
      </c>
      <c r="G23" s="43" t="s">
        <v>19</v>
      </c>
      <c r="H23" s="44" t="s">
        <v>23</v>
      </c>
      <c r="I23" s="66">
        <v>17475</v>
      </c>
      <c r="J23" s="19">
        <f t="shared" si="3"/>
        <v>7407.6525</v>
      </c>
      <c r="K23" s="20">
        <f t="shared" si="4"/>
        <v>6640.5</v>
      </c>
      <c r="L23" s="19">
        <f t="shared" si="5"/>
        <v>31523.1525</v>
      </c>
      <c r="M23" s="20">
        <v>31550</v>
      </c>
      <c r="N23" s="20">
        <v>31550</v>
      </c>
      <c r="O23" s="20">
        <v>31550</v>
      </c>
      <c r="P23" s="67">
        <v>31550</v>
      </c>
      <c r="Q23" s="6"/>
    </row>
    <row r="24" spans="1:17" ht="15">
      <c r="A24" s="42">
        <v>6195</v>
      </c>
      <c r="B24" s="8">
        <f t="shared" si="0"/>
        <v>2626.0605</v>
      </c>
      <c r="C24" s="4">
        <f t="shared" si="1"/>
        <v>2354.1</v>
      </c>
      <c r="D24" s="8">
        <f t="shared" si="2"/>
        <v>11175.1605</v>
      </c>
      <c r="E24" s="4">
        <v>11200</v>
      </c>
      <c r="F24" s="4">
        <v>11200</v>
      </c>
      <c r="G24" s="43"/>
      <c r="H24" s="44"/>
      <c r="I24" s="42">
        <v>18025</v>
      </c>
      <c r="J24" s="8">
        <f t="shared" si="3"/>
        <v>7640.7975</v>
      </c>
      <c r="K24" s="4">
        <f t="shared" si="4"/>
        <v>6849.5</v>
      </c>
      <c r="L24" s="8">
        <f t="shared" si="5"/>
        <v>32515.2975</v>
      </c>
      <c r="M24" s="4">
        <v>33200</v>
      </c>
      <c r="N24" s="4">
        <v>33200</v>
      </c>
      <c r="O24" s="4">
        <v>33200</v>
      </c>
      <c r="P24" s="57">
        <v>33200</v>
      </c>
      <c r="Q24" s="6"/>
    </row>
    <row r="25" spans="1:17" ht="15">
      <c r="A25" s="42">
        <v>6350</v>
      </c>
      <c r="B25" s="8">
        <f t="shared" si="0"/>
        <v>2691.765</v>
      </c>
      <c r="C25" s="4">
        <f t="shared" si="1"/>
        <v>2413</v>
      </c>
      <c r="D25" s="8">
        <f t="shared" si="2"/>
        <v>11454.765</v>
      </c>
      <c r="E25" s="4">
        <v>11530</v>
      </c>
      <c r="F25" s="4">
        <v>11530</v>
      </c>
      <c r="G25" s="43" t="s">
        <v>16</v>
      </c>
      <c r="H25" s="44" t="s">
        <v>16</v>
      </c>
      <c r="I25" s="42">
        <v>18575</v>
      </c>
      <c r="J25" s="8">
        <f t="shared" si="3"/>
        <v>7873.9425</v>
      </c>
      <c r="K25" s="4">
        <f t="shared" si="4"/>
        <v>7058.5</v>
      </c>
      <c r="L25" s="8">
        <f t="shared" si="5"/>
        <v>33507.442500000005</v>
      </c>
      <c r="M25" s="4">
        <v>34050</v>
      </c>
      <c r="N25" s="4">
        <v>34050</v>
      </c>
      <c r="O25" s="4">
        <v>34050</v>
      </c>
      <c r="P25" s="57">
        <v>34050</v>
      </c>
      <c r="Q25" s="6"/>
    </row>
    <row r="26" spans="1:17" ht="15">
      <c r="A26" s="42">
        <v>6505</v>
      </c>
      <c r="B26" s="8">
        <f t="shared" si="0"/>
        <v>2757.4695</v>
      </c>
      <c r="C26" s="4">
        <f t="shared" si="1"/>
        <v>2471.9</v>
      </c>
      <c r="D26" s="8">
        <f t="shared" si="2"/>
        <v>11734.369499999999</v>
      </c>
      <c r="E26" s="4">
        <v>11860</v>
      </c>
      <c r="F26" s="4">
        <v>11860</v>
      </c>
      <c r="G26" s="43" t="s">
        <v>17</v>
      </c>
      <c r="H26" s="44" t="s">
        <v>17</v>
      </c>
      <c r="I26" s="42">
        <v>19125</v>
      </c>
      <c r="J26" s="8">
        <f t="shared" si="3"/>
        <v>8107.0875</v>
      </c>
      <c r="K26" s="4">
        <f t="shared" si="4"/>
        <v>7267.5</v>
      </c>
      <c r="L26" s="8">
        <f t="shared" si="5"/>
        <v>34499.5875</v>
      </c>
      <c r="M26" s="4">
        <v>34900</v>
      </c>
      <c r="N26" s="4">
        <v>34900</v>
      </c>
      <c r="O26" s="4">
        <v>34900</v>
      </c>
      <c r="P26" s="57">
        <v>34900</v>
      </c>
      <c r="Q26" s="6"/>
    </row>
    <row r="27" spans="1:17" ht="15">
      <c r="A27" s="42">
        <v>6675</v>
      </c>
      <c r="B27" s="8">
        <f t="shared" si="0"/>
        <v>2829.5325</v>
      </c>
      <c r="C27" s="4">
        <f t="shared" si="1"/>
        <v>2536.5</v>
      </c>
      <c r="D27" s="8">
        <f t="shared" si="2"/>
        <v>12041.0325</v>
      </c>
      <c r="E27" s="4">
        <v>12190</v>
      </c>
      <c r="F27" s="4">
        <v>12190</v>
      </c>
      <c r="G27" s="43" t="s">
        <v>18</v>
      </c>
      <c r="H27" s="44" t="s">
        <v>18</v>
      </c>
      <c r="I27" s="42">
        <v>19675</v>
      </c>
      <c r="J27" s="8">
        <f t="shared" si="3"/>
        <v>8340.2325</v>
      </c>
      <c r="K27" s="4">
        <f t="shared" si="4"/>
        <v>7476.5</v>
      </c>
      <c r="L27" s="8">
        <f t="shared" si="5"/>
        <v>35491.7325</v>
      </c>
      <c r="M27" s="4">
        <v>35800</v>
      </c>
      <c r="N27" s="4">
        <v>35800</v>
      </c>
      <c r="O27" s="4">
        <v>35800</v>
      </c>
      <c r="P27" s="57">
        <v>35800</v>
      </c>
      <c r="Q27" s="6"/>
    </row>
    <row r="28" spans="1:17" ht="15">
      <c r="A28" s="42">
        <v>6845</v>
      </c>
      <c r="B28" s="8">
        <f t="shared" si="0"/>
        <v>2901.5955</v>
      </c>
      <c r="C28" s="4">
        <f t="shared" si="1"/>
        <v>2601.1</v>
      </c>
      <c r="D28" s="8">
        <f t="shared" si="2"/>
        <v>12347.6955</v>
      </c>
      <c r="E28" s="4">
        <v>12550</v>
      </c>
      <c r="F28" s="4">
        <v>12550</v>
      </c>
      <c r="G28" s="43" t="s">
        <v>19</v>
      </c>
      <c r="H28" s="44" t="s">
        <v>24</v>
      </c>
      <c r="I28" s="66">
        <v>20300</v>
      </c>
      <c r="J28" s="19">
        <f t="shared" si="3"/>
        <v>8605.17</v>
      </c>
      <c r="K28" s="20">
        <f t="shared" si="4"/>
        <v>7714</v>
      </c>
      <c r="L28" s="19">
        <f t="shared" si="5"/>
        <v>36619.17</v>
      </c>
      <c r="M28" s="20">
        <v>36700</v>
      </c>
      <c r="N28" s="20">
        <v>36700</v>
      </c>
      <c r="O28" s="20">
        <v>36700</v>
      </c>
      <c r="P28" s="67">
        <v>36700</v>
      </c>
      <c r="Q28" s="6"/>
    </row>
    <row r="29" spans="1:17" ht="15">
      <c r="A29" s="42">
        <v>7015</v>
      </c>
      <c r="B29" s="13">
        <f t="shared" si="0"/>
        <v>2973.6584999999995</v>
      </c>
      <c r="C29" s="14">
        <f t="shared" si="1"/>
        <v>2665.7</v>
      </c>
      <c r="D29" s="13">
        <f t="shared" si="2"/>
        <v>12654.358499999998</v>
      </c>
      <c r="E29" s="14">
        <v>12910</v>
      </c>
      <c r="F29" s="14">
        <v>12910</v>
      </c>
      <c r="G29" s="28"/>
      <c r="H29" s="44"/>
      <c r="I29" s="42">
        <v>20925</v>
      </c>
      <c r="J29" s="8">
        <f t="shared" si="3"/>
        <v>8870.1075</v>
      </c>
      <c r="K29" s="4">
        <f t="shared" si="4"/>
        <v>7951.5</v>
      </c>
      <c r="L29" s="8">
        <f t="shared" si="5"/>
        <v>37746.6075</v>
      </c>
      <c r="M29" s="4">
        <v>38570</v>
      </c>
      <c r="N29" s="4">
        <v>38570</v>
      </c>
      <c r="O29" s="4">
        <v>38570</v>
      </c>
      <c r="P29" s="57">
        <v>38570</v>
      </c>
      <c r="Q29" s="6"/>
    </row>
    <row r="30" spans="1:17" ht="15">
      <c r="A30" s="42">
        <v>7200</v>
      </c>
      <c r="B30" s="8">
        <f t="shared" si="0"/>
        <v>3052.08</v>
      </c>
      <c r="C30" s="4">
        <f t="shared" si="1"/>
        <v>2736</v>
      </c>
      <c r="D30" s="8">
        <f t="shared" si="2"/>
        <v>12988.08</v>
      </c>
      <c r="E30" s="4">
        <v>13270</v>
      </c>
      <c r="F30" s="4">
        <v>13270</v>
      </c>
      <c r="G30" s="15">
        <v>14860</v>
      </c>
      <c r="H30" s="44" t="s">
        <v>16</v>
      </c>
      <c r="I30" s="42">
        <v>21550</v>
      </c>
      <c r="J30" s="8">
        <f aca="true" t="shared" si="6" ref="J30:J42">PRODUCT(I30,42.39)/100</f>
        <v>9135.045</v>
      </c>
      <c r="K30" s="4">
        <f aca="true" t="shared" si="7" ref="K30:K42">PRODUCT(I30,38)/100</f>
        <v>8189</v>
      </c>
      <c r="L30" s="8">
        <f t="shared" si="5"/>
        <v>38874.045</v>
      </c>
      <c r="M30" s="4">
        <v>39540</v>
      </c>
      <c r="N30" s="4">
        <v>39540</v>
      </c>
      <c r="O30" s="4">
        <v>39540</v>
      </c>
      <c r="P30" s="57">
        <v>39540</v>
      </c>
      <c r="Q30" s="6"/>
    </row>
    <row r="31" spans="1:17" ht="15">
      <c r="A31" s="42">
        <v>7385</v>
      </c>
      <c r="B31" s="8">
        <f t="shared" si="0"/>
        <v>3130.5015000000003</v>
      </c>
      <c r="C31" s="4">
        <f t="shared" si="1"/>
        <v>2806.3</v>
      </c>
      <c r="D31" s="8">
        <f t="shared" si="2"/>
        <v>13321.801500000001</v>
      </c>
      <c r="E31" s="4">
        <v>13660</v>
      </c>
      <c r="F31" s="4">
        <v>13660</v>
      </c>
      <c r="G31" s="15">
        <v>14860</v>
      </c>
      <c r="H31" s="44" t="s">
        <v>17</v>
      </c>
      <c r="I31" s="42">
        <v>22175</v>
      </c>
      <c r="J31" s="8">
        <f t="shared" si="6"/>
        <v>9399.9825</v>
      </c>
      <c r="K31" s="4">
        <f t="shared" si="7"/>
        <v>8426.5</v>
      </c>
      <c r="L31" s="8">
        <f t="shared" si="5"/>
        <v>40001.4825</v>
      </c>
      <c r="M31" s="4">
        <v>40510</v>
      </c>
      <c r="N31" s="4">
        <v>40510</v>
      </c>
      <c r="O31" s="4">
        <v>40510</v>
      </c>
      <c r="P31" s="57">
        <v>40510</v>
      </c>
      <c r="Q31" s="6"/>
    </row>
    <row r="32" spans="1:17" ht="15">
      <c r="A32" s="42">
        <v>7570</v>
      </c>
      <c r="B32" s="8">
        <f t="shared" si="0"/>
        <v>3208.923</v>
      </c>
      <c r="C32" s="4">
        <f t="shared" si="1"/>
        <v>2876.6</v>
      </c>
      <c r="D32" s="8">
        <f t="shared" si="2"/>
        <v>13655.523</v>
      </c>
      <c r="E32" s="4">
        <v>13660</v>
      </c>
      <c r="F32" s="4">
        <v>13660</v>
      </c>
      <c r="G32" s="15">
        <v>14860</v>
      </c>
      <c r="H32" s="44" t="s">
        <v>18</v>
      </c>
      <c r="I32" s="42">
        <v>22800</v>
      </c>
      <c r="J32" s="8">
        <f t="shared" si="6"/>
        <v>9664.92</v>
      </c>
      <c r="K32" s="4">
        <f t="shared" si="7"/>
        <v>8664</v>
      </c>
      <c r="L32" s="8">
        <f t="shared" si="5"/>
        <v>41128.92</v>
      </c>
      <c r="M32" s="4">
        <v>41550</v>
      </c>
      <c r="N32" s="4">
        <v>41550</v>
      </c>
      <c r="O32" s="4">
        <v>41550</v>
      </c>
      <c r="P32" s="57">
        <v>41550</v>
      </c>
      <c r="Q32" s="6"/>
    </row>
    <row r="33" spans="1:17" ht="15">
      <c r="A33" s="42">
        <v>7770</v>
      </c>
      <c r="B33" s="8">
        <f t="shared" si="0"/>
        <v>3293.703</v>
      </c>
      <c r="C33" s="4">
        <f t="shared" si="1"/>
        <v>2952.6</v>
      </c>
      <c r="D33" s="8">
        <f t="shared" si="2"/>
        <v>14016.303</v>
      </c>
      <c r="E33" s="4">
        <v>14050</v>
      </c>
      <c r="F33" s="4">
        <v>14050</v>
      </c>
      <c r="G33" s="15">
        <v>14860</v>
      </c>
      <c r="H33" s="44" t="s">
        <v>30</v>
      </c>
      <c r="I33" s="66">
        <v>23500</v>
      </c>
      <c r="J33" s="19">
        <f t="shared" si="6"/>
        <v>9961.65</v>
      </c>
      <c r="K33" s="20">
        <f t="shared" si="7"/>
        <v>8930</v>
      </c>
      <c r="L33" s="19">
        <f t="shared" si="5"/>
        <v>42391.65</v>
      </c>
      <c r="M33" s="20">
        <v>42590</v>
      </c>
      <c r="N33" s="20">
        <v>42590</v>
      </c>
      <c r="O33" s="20">
        <v>42590</v>
      </c>
      <c r="P33" s="67">
        <v>42590</v>
      </c>
      <c r="Q33" s="6"/>
    </row>
    <row r="34" spans="1:17" ht="15">
      <c r="A34" s="42">
        <v>7970</v>
      </c>
      <c r="B34" s="8">
        <f t="shared" si="0"/>
        <v>3378.4829999999997</v>
      </c>
      <c r="C34" s="4">
        <f t="shared" si="1"/>
        <v>3028.6</v>
      </c>
      <c r="D34" s="8">
        <f t="shared" si="2"/>
        <v>14377.083</v>
      </c>
      <c r="E34" s="4">
        <v>14440</v>
      </c>
      <c r="F34" s="4">
        <v>14440</v>
      </c>
      <c r="G34" s="15">
        <v>14860</v>
      </c>
      <c r="H34" s="41"/>
      <c r="I34" s="42">
        <v>24200</v>
      </c>
      <c r="J34" s="8">
        <f t="shared" si="6"/>
        <v>10258.38</v>
      </c>
      <c r="K34" s="4">
        <f t="shared" si="7"/>
        <v>9196</v>
      </c>
      <c r="L34" s="8">
        <f t="shared" si="5"/>
        <v>43654.38</v>
      </c>
      <c r="M34" s="4">
        <v>44740</v>
      </c>
      <c r="N34" s="4">
        <v>44740</v>
      </c>
      <c r="O34" s="4">
        <v>44740</v>
      </c>
      <c r="P34" s="57">
        <v>44740</v>
      </c>
      <c r="Q34" s="6"/>
    </row>
    <row r="35" spans="1:17" ht="15">
      <c r="A35" s="42">
        <v>8170</v>
      </c>
      <c r="B35" s="8">
        <f t="shared" si="0"/>
        <v>3463.263</v>
      </c>
      <c r="C35" s="4">
        <f t="shared" si="1"/>
        <v>3104.6</v>
      </c>
      <c r="D35" s="8">
        <f t="shared" si="2"/>
        <v>14737.863</v>
      </c>
      <c r="E35" s="4">
        <v>14860</v>
      </c>
      <c r="F35" s="4">
        <v>14860</v>
      </c>
      <c r="G35" s="15">
        <v>14860</v>
      </c>
      <c r="H35" s="44" t="s">
        <v>16</v>
      </c>
      <c r="I35" s="42">
        <v>24900</v>
      </c>
      <c r="J35" s="8">
        <f t="shared" si="6"/>
        <v>10555.11</v>
      </c>
      <c r="K35" s="4">
        <f t="shared" si="7"/>
        <v>9462</v>
      </c>
      <c r="L35" s="8">
        <f t="shared" si="5"/>
        <v>44917.11</v>
      </c>
      <c r="M35" s="4">
        <v>45850</v>
      </c>
      <c r="N35" s="4">
        <v>45850</v>
      </c>
      <c r="O35" s="4">
        <v>45850</v>
      </c>
      <c r="P35" s="57">
        <v>45850</v>
      </c>
      <c r="Q35" s="6"/>
    </row>
    <row r="36" spans="1:17" ht="15">
      <c r="A36" s="42">
        <v>8385</v>
      </c>
      <c r="B36" s="8">
        <f t="shared" si="0"/>
        <v>3554.4015000000004</v>
      </c>
      <c r="C36" s="4">
        <f t="shared" si="1"/>
        <v>3186.3</v>
      </c>
      <c r="D36" s="8">
        <f t="shared" si="2"/>
        <v>15125.7015</v>
      </c>
      <c r="E36" s="4">
        <v>15280</v>
      </c>
      <c r="F36" s="4">
        <v>15280</v>
      </c>
      <c r="G36" s="4">
        <v>15280</v>
      </c>
      <c r="H36" s="44" t="s">
        <v>17</v>
      </c>
      <c r="I36" s="42">
        <v>25600</v>
      </c>
      <c r="J36" s="8">
        <f t="shared" si="6"/>
        <v>10851.84</v>
      </c>
      <c r="K36" s="4">
        <f t="shared" si="7"/>
        <v>9728</v>
      </c>
      <c r="L36" s="8">
        <f t="shared" si="5"/>
        <v>46179.84</v>
      </c>
      <c r="M36" s="4">
        <v>46960</v>
      </c>
      <c r="N36" s="4">
        <v>46960</v>
      </c>
      <c r="O36" s="4">
        <v>46960</v>
      </c>
      <c r="P36" s="57">
        <v>46960</v>
      </c>
      <c r="Q36" s="6"/>
    </row>
    <row r="37" spans="1:17" ht="15">
      <c r="A37" s="42">
        <v>8600</v>
      </c>
      <c r="B37" s="8">
        <f t="shared" si="0"/>
        <v>3645.54</v>
      </c>
      <c r="C37" s="4">
        <f t="shared" si="1"/>
        <v>3268</v>
      </c>
      <c r="D37" s="8">
        <f t="shared" si="2"/>
        <v>15513.54</v>
      </c>
      <c r="E37" s="4">
        <v>15700</v>
      </c>
      <c r="F37" s="4">
        <v>15700</v>
      </c>
      <c r="G37" s="4">
        <v>15700</v>
      </c>
      <c r="H37" s="44" t="s">
        <v>18</v>
      </c>
      <c r="I37" s="42">
        <v>26300</v>
      </c>
      <c r="J37" s="8">
        <f t="shared" si="6"/>
        <v>11148.57</v>
      </c>
      <c r="K37" s="4">
        <f t="shared" si="7"/>
        <v>9994</v>
      </c>
      <c r="L37" s="8">
        <f t="shared" si="5"/>
        <v>47442.57</v>
      </c>
      <c r="M37" s="4">
        <v>48160</v>
      </c>
      <c r="N37" s="4">
        <v>48160</v>
      </c>
      <c r="O37" s="4">
        <v>48160</v>
      </c>
      <c r="P37" s="57">
        <v>48160</v>
      </c>
      <c r="Q37" s="6"/>
    </row>
    <row r="38" spans="1:17" ht="15">
      <c r="A38" s="42">
        <v>8815</v>
      </c>
      <c r="B38" s="8">
        <f t="shared" si="0"/>
        <v>3736.6785</v>
      </c>
      <c r="C38" s="4">
        <f t="shared" si="1"/>
        <v>3349.7</v>
      </c>
      <c r="D38" s="8">
        <f t="shared" si="2"/>
        <v>15901.378499999999</v>
      </c>
      <c r="E38" s="4">
        <v>16150</v>
      </c>
      <c r="F38" s="4">
        <v>16150</v>
      </c>
      <c r="G38" s="4">
        <v>16150</v>
      </c>
      <c r="H38" s="44" t="s">
        <v>19</v>
      </c>
      <c r="I38" s="42">
        <v>27000</v>
      </c>
      <c r="J38" s="8">
        <f t="shared" si="6"/>
        <v>11445.3</v>
      </c>
      <c r="K38" s="4">
        <f t="shared" si="7"/>
        <v>10260</v>
      </c>
      <c r="L38" s="8">
        <f t="shared" si="5"/>
        <v>48705.3</v>
      </c>
      <c r="M38" s="4">
        <v>49360</v>
      </c>
      <c r="N38" s="4">
        <v>49360</v>
      </c>
      <c r="O38" s="4">
        <v>49360</v>
      </c>
      <c r="P38" s="57">
        <v>49360</v>
      </c>
      <c r="Q38" s="6"/>
    </row>
    <row r="39" spans="1:17" ht="15">
      <c r="A39" s="42">
        <v>9050</v>
      </c>
      <c r="B39" s="8">
        <f t="shared" si="0"/>
        <v>3836.295</v>
      </c>
      <c r="C39" s="4">
        <f t="shared" si="1"/>
        <v>3439</v>
      </c>
      <c r="D39" s="8">
        <f t="shared" si="2"/>
        <v>16325.295</v>
      </c>
      <c r="E39" s="4">
        <v>16600</v>
      </c>
      <c r="F39" s="4">
        <v>16600</v>
      </c>
      <c r="G39" s="4">
        <v>16600</v>
      </c>
      <c r="H39" s="41"/>
      <c r="I39" s="42">
        <v>27750</v>
      </c>
      <c r="J39" s="8">
        <f t="shared" si="6"/>
        <v>11763.225</v>
      </c>
      <c r="K39" s="4">
        <f t="shared" si="7"/>
        <v>10545</v>
      </c>
      <c r="L39" s="8">
        <f t="shared" si="5"/>
        <v>50058.225</v>
      </c>
      <c r="M39" s="4">
        <v>50560</v>
      </c>
      <c r="N39" s="4">
        <v>50560</v>
      </c>
      <c r="O39" s="4">
        <v>50560</v>
      </c>
      <c r="P39" s="57">
        <v>50560</v>
      </c>
      <c r="Q39" s="6"/>
    </row>
    <row r="40" spans="1:17" ht="15">
      <c r="A40" s="42">
        <v>9285</v>
      </c>
      <c r="B40" s="8">
        <f t="shared" si="0"/>
        <v>3935.9115</v>
      </c>
      <c r="C40" s="4">
        <f t="shared" si="1"/>
        <v>3528.3</v>
      </c>
      <c r="D40" s="8">
        <f t="shared" si="2"/>
        <v>16749.2115</v>
      </c>
      <c r="E40" s="4">
        <v>17050</v>
      </c>
      <c r="F40" s="4">
        <v>17050</v>
      </c>
      <c r="G40" s="4">
        <v>17050</v>
      </c>
      <c r="H40" s="45">
        <v>18030</v>
      </c>
      <c r="I40" s="42">
        <v>28500</v>
      </c>
      <c r="J40" s="8">
        <f t="shared" si="6"/>
        <v>12081.15</v>
      </c>
      <c r="K40" s="4">
        <f t="shared" si="7"/>
        <v>10830</v>
      </c>
      <c r="L40" s="8">
        <f t="shared" si="5"/>
        <v>51411.15</v>
      </c>
      <c r="M40" s="4">
        <v>51760</v>
      </c>
      <c r="N40" s="4">
        <v>51760</v>
      </c>
      <c r="O40" s="4">
        <v>51760</v>
      </c>
      <c r="P40" s="57">
        <v>51760</v>
      </c>
      <c r="Q40" s="6"/>
    </row>
    <row r="41" spans="1:17" ht="15">
      <c r="A41" s="42">
        <v>9520</v>
      </c>
      <c r="B41" s="8">
        <f t="shared" si="0"/>
        <v>4035.528</v>
      </c>
      <c r="C41" s="4">
        <f t="shared" si="1"/>
        <v>3617.6</v>
      </c>
      <c r="D41" s="8">
        <f t="shared" si="2"/>
        <v>17173.128</v>
      </c>
      <c r="E41" s="4">
        <v>17540</v>
      </c>
      <c r="F41" s="4">
        <v>17540</v>
      </c>
      <c r="G41" s="4">
        <v>17540</v>
      </c>
      <c r="H41" s="45">
        <v>18030</v>
      </c>
      <c r="I41" s="42">
        <v>29250</v>
      </c>
      <c r="J41" s="8">
        <f t="shared" si="6"/>
        <v>12399.075</v>
      </c>
      <c r="K41" s="4">
        <f t="shared" si="7"/>
        <v>11115</v>
      </c>
      <c r="L41" s="8">
        <f t="shared" si="5"/>
        <v>52764.075</v>
      </c>
      <c r="M41" s="4">
        <v>53060</v>
      </c>
      <c r="N41" s="4">
        <v>53060</v>
      </c>
      <c r="O41" s="4">
        <v>53060</v>
      </c>
      <c r="P41" s="57">
        <v>53060</v>
      </c>
      <c r="Q41" s="6"/>
    </row>
    <row r="42" spans="1:17" ht="15">
      <c r="A42" s="42">
        <v>9775</v>
      </c>
      <c r="B42" s="8">
        <f t="shared" si="0"/>
        <v>4143.6225</v>
      </c>
      <c r="C42" s="4">
        <f t="shared" si="1"/>
        <v>3714.5</v>
      </c>
      <c r="D42" s="8">
        <f t="shared" si="2"/>
        <v>17633.1225</v>
      </c>
      <c r="E42" s="4">
        <v>18030</v>
      </c>
      <c r="F42" s="4">
        <v>18030</v>
      </c>
      <c r="G42" s="4">
        <v>18030</v>
      </c>
      <c r="H42" s="45">
        <v>18030</v>
      </c>
      <c r="I42" s="42">
        <v>30000</v>
      </c>
      <c r="J42" s="8">
        <f t="shared" si="6"/>
        <v>12717</v>
      </c>
      <c r="K42" s="4">
        <f t="shared" si="7"/>
        <v>11400</v>
      </c>
      <c r="L42" s="8">
        <f t="shared" si="5"/>
        <v>54117</v>
      </c>
      <c r="M42" s="4">
        <v>54360</v>
      </c>
      <c r="N42" s="4">
        <v>54360</v>
      </c>
      <c r="O42" s="4">
        <v>54360</v>
      </c>
      <c r="P42" s="57">
        <v>54360</v>
      </c>
      <c r="Q42" s="6"/>
    </row>
    <row r="43" spans="1:17" ht="15.75" thickBot="1">
      <c r="A43" s="46">
        <v>10030</v>
      </c>
      <c r="B43" s="47">
        <f t="shared" si="0"/>
        <v>4251.717000000001</v>
      </c>
      <c r="C43" s="48">
        <f t="shared" si="1"/>
        <v>3811.4</v>
      </c>
      <c r="D43" s="47">
        <f t="shared" si="2"/>
        <v>18093.117000000002</v>
      </c>
      <c r="E43" s="48">
        <v>18520</v>
      </c>
      <c r="F43" s="48">
        <v>18520</v>
      </c>
      <c r="G43" s="48">
        <v>18520</v>
      </c>
      <c r="H43" s="49">
        <v>18520</v>
      </c>
      <c r="I43" s="68" t="s">
        <v>28</v>
      </c>
      <c r="J43" s="69"/>
      <c r="K43" s="69"/>
      <c r="L43" s="69"/>
      <c r="M43" s="69" t="s">
        <v>29</v>
      </c>
      <c r="N43" s="31"/>
      <c r="O43" s="31"/>
      <c r="P43" s="70"/>
      <c r="Q43" s="6"/>
    </row>
    <row r="44" spans="1:16" ht="15">
      <c r="A44" s="71" t="s">
        <v>31</v>
      </c>
      <c r="B44" s="72"/>
      <c r="C44" s="73"/>
      <c r="D44" s="73"/>
      <c r="E44" s="73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4"/>
    </row>
    <row r="45" spans="1:17" ht="15">
      <c r="A45" s="21" t="s">
        <v>11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3"/>
      <c r="Q45" s="6"/>
    </row>
    <row r="46" spans="1:17" ht="15">
      <c r="A46" s="21" t="s">
        <v>12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3"/>
      <c r="Q46" s="6"/>
    </row>
    <row r="47" spans="1:17" ht="15">
      <c r="A47" s="24" t="s">
        <v>13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6"/>
      <c r="Q47" s="6"/>
    </row>
    <row r="48" spans="1:17" ht="15">
      <c r="A48" s="27" t="s">
        <v>14</v>
      </c>
      <c r="B48" s="28"/>
      <c r="C48" s="28"/>
      <c r="D48" s="28"/>
      <c r="E48" s="28"/>
      <c r="F48" s="28"/>
      <c r="G48" s="28"/>
      <c r="H48" s="28"/>
      <c r="I48" s="29"/>
      <c r="J48" s="29"/>
      <c r="K48" s="29"/>
      <c r="L48" s="29"/>
      <c r="M48" s="29"/>
      <c r="N48" s="29"/>
      <c r="O48" s="29"/>
      <c r="P48" s="26"/>
      <c r="Q48" s="6"/>
    </row>
    <row r="49" spans="1:17" ht="15.75" thickBot="1">
      <c r="A49" s="30" t="s">
        <v>15</v>
      </c>
      <c r="B49" s="31"/>
      <c r="C49" s="31"/>
      <c r="D49" s="31"/>
      <c r="E49" s="31"/>
      <c r="F49" s="31"/>
      <c r="G49" s="31"/>
      <c r="H49" s="31"/>
      <c r="I49" s="32"/>
      <c r="J49" s="32"/>
      <c r="K49" s="32"/>
      <c r="L49" s="32"/>
      <c r="M49" s="32"/>
      <c r="N49" s="32"/>
      <c r="O49" s="32"/>
      <c r="P49" s="33"/>
      <c r="Q49" s="6"/>
    </row>
    <row r="50" spans="1:17" ht="15">
      <c r="A50" s="6"/>
      <c r="B50" s="6"/>
      <c r="C50" s="6"/>
      <c r="D50" s="6"/>
      <c r="E50" s="6"/>
      <c r="F50" s="6"/>
      <c r="G50" s="6"/>
      <c r="H50" s="6"/>
      <c r="Q50" s="6"/>
    </row>
    <row r="51" spans="1:17" ht="15">
      <c r="A51" s="6"/>
      <c r="B51" s="6"/>
      <c r="C51" s="6"/>
      <c r="D51" s="6"/>
      <c r="E51" s="6"/>
      <c r="F51" s="6"/>
      <c r="G51" s="6"/>
      <c r="H51" s="6"/>
      <c r="Q51" s="6"/>
    </row>
    <row r="52" spans="1:17" ht="15">
      <c r="A52" s="6"/>
      <c r="B52" s="6"/>
      <c r="C52" s="6"/>
      <c r="D52" s="6"/>
      <c r="E52" s="6"/>
      <c r="F52" s="6"/>
      <c r="G52" s="6"/>
      <c r="H52" s="6"/>
      <c r="Q52" s="6"/>
    </row>
    <row r="53" spans="1:17" ht="15">
      <c r="A53" s="6"/>
      <c r="B53" s="6"/>
      <c r="C53" s="6"/>
      <c r="D53" s="6"/>
      <c r="E53" s="6"/>
      <c r="F53" s="6"/>
      <c r="G53" s="6"/>
      <c r="H53" s="6"/>
      <c r="Q53" s="6"/>
    </row>
    <row r="92" spans="4:6" ht="15">
      <c r="D92" s="2"/>
      <c r="E92" s="1"/>
      <c r="F92" s="1"/>
    </row>
    <row r="93" spans="4:6" ht="15">
      <c r="D93" s="3"/>
      <c r="E93" s="1"/>
      <c r="F93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3"/>
      <c r="B144" s="1"/>
      <c r="C144" s="1"/>
      <c r="D144" s="3"/>
      <c r="E144" s="1"/>
      <c r="F144" s="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="110" zoomScaleNormal="110" zoomScalePageLayoutView="0" workbookViewId="0" topLeftCell="A1">
      <selection activeCell="B4" sqref="B4"/>
    </sheetView>
  </sheetViews>
  <sheetFormatPr defaultColWidth="9.140625" defaultRowHeight="15"/>
  <cols>
    <col min="1" max="1" width="5.421875" style="0" customWidth="1"/>
    <col min="2" max="2" width="6.7109375" style="0" customWidth="1"/>
    <col min="3" max="3" width="7.8515625" style="0" customWidth="1"/>
    <col min="4" max="4" width="8.8515625" style="0" customWidth="1"/>
    <col min="6" max="6" width="10.421875" style="0" customWidth="1"/>
    <col min="7" max="7" width="5.28125" style="0" customWidth="1"/>
    <col min="8" max="8" width="5.140625" style="0" customWidth="1"/>
    <col min="9" max="10" width="10.28125" style="0" customWidth="1"/>
    <col min="11" max="11" width="10.140625" style="0" customWidth="1"/>
    <col min="12" max="12" width="10.421875" style="0" customWidth="1"/>
    <col min="13" max="13" width="5.140625" style="0" customWidth="1"/>
    <col min="14" max="14" width="5.421875" style="0" customWidth="1"/>
    <col min="15" max="16" width="5.7109375" style="0" customWidth="1"/>
  </cols>
  <sheetData>
    <row r="1" spans="1:16" ht="23.25" thickBot="1">
      <c r="A1" s="96" t="s">
        <v>21</v>
      </c>
      <c r="B1" s="97"/>
      <c r="C1" s="73"/>
      <c r="D1" s="98" t="s">
        <v>64</v>
      </c>
      <c r="E1" s="98"/>
      <c r="F1" s="98"/>
      <c r="G1" s="98"/>
      <c r="H1" s="98"/>
      <c r="I1" s="98"/>
      <c r="J1" s="73"/>
      <c r="K1" s="73"/>
      <c r="L1" s="97" t="s">
        <v>22</v>
      </c>
      <c r="M1" s="97"/>
      <c r="N1" s="73"/>
      <c r="O1" s="73"/>
      <c r="P1" s="99"/>
    </row>
    <row r="2" spans="1:16" ht="15">
      <c r="A2" s="34" t="s">
        <v>9</v>
      </c>
      <c r="B2" s="35" t="s">
        <v>0</v>
      </c>
      <c r="C2" s="35" t="s">
        <v>1</v>
      </c>
      <c r="D2" s="35" t="s">
        <v>2</v>
      </c>
      <c r="E2" s="58" t="s">
        <v>33</v>
      </c>
      <c r="F2" s="58"/>
      <c r="G2" s="58"/>
      <c r="H2" s="59"/>
      <c r="I2" s="50" t="s">
        <v>9</v>
      </c>
      <c r="J2" s="35" t="s">
        <v>0</v>
      </c>
      <c r="K2" s="60" t="s">
        <v>1</v>
      </c>
      <c r="L2" s="35" t="s">
        <v>2</v>
      </c>
      <c r="M2" s="61" t="s">
        <v>7</v>
      </c>
      <c r="N2" s="62"/>
      <c r="O2" s="62"/>
      <c r="P2" s="63"/>
    </row>
    <row r="3" spans="1:16" ht="15">
      <c r="A3" s="38" t="s">
        <v>10</v>
      </c>
      <c r="B3" s="7">
        <v>0.4239</v>
      </c>
      <c r="C3" s="9">
        <v>0.39</v>
      </c>
      <c r="D3" s="4" t="s">
        <v>8</v>
      </c>
      <c r="E3" s="4" t="s">
        <v>6</v>
      </c>
      <c r="F3" s="17" t="s">
        <v>3</v>
      </c>
      <c r="G3" s="17" t="s">
        <v>4</v>
      </c>
      <c r="H3" s="39" t="s">
        <v>5</v>
      </c>
      <c r="I3" s="38" t="s">
        <v>10</v>
      </c>
      <c r="J3" s="64">
        <v>0.4239</v>
      </c>
      <c r="K3" s="65">
        <v>0.39</v>
      </c>
      <c r="L3" s="4" t="s">
        <v>8</v>
      </c>
      <c r="M3" s="4" t="s">
        <v>6</v>
      </c>
      <c r="N3" s="18" t="s">
        <v>3</v>
      </c>
      <c r="O3" s="18" t="s">
        <v>4</v>
      </c>
      <c r="P3" s="56" t="s">
        <v>5</v>
      </c>
    </row>
    <row r="4" spans="1:16" ht="15">
      <c r="A4" s="40"/>
      <c r="B4" s="11"/>
      <c r="C4" s="12"/>
      <c r="D4" s="10"/>
      <c r="E4" s="10"/>
      <c r="F4" s="28"/>
      <c r="G4" s="28"/>
      <c r="H4" s="41"/>
      <c r="I4" s="42">
        <v>10285</v>
      </c>
      <c r="J4" s="8">
        <f>PRODUCT(I4,42.39)/100</f>
        <v>4359.8115</v>
      </c>
      <c r="K4" s="4">
        <f>PRODUCT(Sheet1!I4,39)/100</f>
        <v>4011.15</v>
      </c>
      <c r="L4" s="4">
        <f>SUM(Sheet1!I4,Sheet1!J4,K4)</f>
        <v>18655.9615</v>
      </c>
      <c r="M4" s="4">
        <v>19050</v>
      </c>
      <c r="N4" s="4">
        <v>19050</v>
      </c>
      <c r="O4" s="4">
        <v>19050</v>
      </c>
      <c r="P4" s="57">
        <v>19050</v>
      </c>
    </row>
    <row r="5" spans="1:16" ht="15">
      <c r="A5" s="42">
        <v>3850</v>
      </c>
      <c r="B5" s="8">
        <f aca="true" t="shared" si="0" ref="B5:B43">PRODUCT(A5,42.39)/100</f>
        <v>1632.015</v>
      </c>
      <c r="C5" s="4">
        <f>PRODUCT(Sheet1!A5,39)/100</f>
        <v>1501.5</v>
      </c>
      <c r="D5" s="8">
        <f>SUM(Sheet1!A5,Sheet1!B5,C5)</f>
        <v>6983.515</v>
      </c>
      <c r="E5" s="4">
        <v>7100</v>
      </c>
      <c r="F5" s="100" t="s">
        <v>16</v>
      </c>
      <c r="G5" s="100" t="s">
        <v>16</v>
      </c>
      <c r="H5" s="101" t="s">
        <v>16</v>
      </c>
      <c r="I5" s="42">
        <v>10565</v>
      </c>
      <c r="J5" s="8">
        <f>PRODUCT(I5,42.39)/100</f>
        <v>4478.503500000001</v>
      </c>
      <c r="K5" s="4">
        <f>PRODUCT(Sheet1!I5,39)/100</f>
        <v>4120.35</v>
      </c>
      <c r="L5" s="4">
        <f>SUM(Sheet1!I5,Sheet1!J5,K5)</f>
        <v>19163.8535</v>
      </c>
      <c r="M5" s="4">
        <v>19580</v>
      </c>
      <c r="N5" s="4">
        <v>19580</v>
      </c>
      <c r="O5" s="4">
        <v>19580</v>
      </c>
      <c r="P5" s="57">
        <v>19580</v>
      </c>
    </row>
    <row r="6" spans="1:16" ht="15">
      <c r="A6" s="42">
        <v>3950</v>
      </c>
      <c r="B6" s="8">
        <f t="shared" si="0"/>
        <v>1674.405</v>
      </c>
      <c r="C6" s="4">
        <f>PRODUCT(Sheet1!A6,39)/100</f>
        <v>1540.5</v>
      </c>
      <c r="D6" s="8">
        <f>SUM(Sheet1!A6,Sheet1!B6,C6)</f>
        <v>7164.905</v>
      </c>
      <c r="E6" s="4">
        <v>7300</v>
      </c>
      <c r="F6" s="100" t="s">
        <v>17</v>
      </c>
      <c r="G6" s="100" t="s">
        <v>17</v>
      </c>
      <c r="H6" s="101" t="s">
        <v>17</v>
      </c>
      <c r="I6" s="42">
        <v>10845</v>
      </c>
      <c r="J6" s="8">
        <f>PRODUCT(I6,42.39)/100</f>
        <v>4597.1955</v>
      </c>
      <c r="K6" s="4">
        <f>PRODUCT(Sheet1!I6,39)/100</f>
        <v>4229.55</v>
      </c>
      <c r="L6" s="4">
        <f>SUM(Sheet1!I6,Sheet1!J6,K6)</f>
        <v>19671.7455</v>
      </c>
      <c r="M6" s="4">
        <v>20110</v>
      </c>
      <c r="N6" s="4">
        <v>20110</v>
      </c>
      <c r="O6" s="4">
        <v>20110</v>
      </c>
      <c r="P6" s="57">
        <v>20110</v>
      </c>
    </row>
    <row r="7" spans="1:16" ht="15">
      <c r="A7" s="42">
        <v>4050</v>
      </c>
      <c r="B7" s="8">
        <f t="shared" si="0"/>
        <v>1716.795</v>
      </c>
      <c r="C7" s="4">
        <f>PRODUCT(Sheet1!A7,39)/100</f>
        <v>1579.5</v>
      </c>
      <c r="D7" s="8">
        <f>SUM(Sheet1!A7,Sheet1!B7,C7)</f>
        <v>7346.295</v>
      </c>
      <c r="E7" s="4">
        <v>7520</v>
      </c>
      <c r="F7" s="100" t="s">
        <v>18</v>
      </c>
      <c r="G7" s="100" t="s">
        <v>18</v>
      </c>
      <c r="H7" s="101" t="s">
        <v>18</v>
      </c>
      <c r="I7" s="42">
        <v>11125</v>
      </c>
      <c r="J7" s="8">
        <f>PRODUCT(I7,42.39)/100</f>
        <v>4715.8875</v>
      </c>
      <c r="K7" s="4">
        <f>PRODUCT(Sheet1!I7,39)/100</f>
        <v>4338.75</v>
      </c>
      <c r="L7" s="4">
        <f>SUM(Sheet1!I7,Sheet1!J7,K7)</f>
        <v>20179.6375</v>
      </c>
      <c r="M7" s="4">
        <v>20680</v>
      </c>
      <c r="N7" s="4">
        <v>20680</v>
      </c>
      <c r="O7" s="4">
        <v>20680</v>
      </c>
      <c r="P7" s="57">
        <v>20680</v>
      </c>
    </row>
    <row r="8" spans="1:16" ht="15">
      <c r="A8" s="42">
        <v>4150</v>
      </c>
      <c r="B8" s="8">
        <f t="shared" si="0"/>
        <v>1759.185</v>
      </c>
      <c r="C8" s="4">
        <f>PRODUCT(Sheet1!A8,39)/100</f>
        <v>1618.5</v>
      </c>
      <c r="D8" s="8">
        <f>SUM(Sheet1!A8,Sheet1!B8,C8)</f>
        <v>7527.6849999999995</v>
      </c>
      <c r="E8" s="4">
        <v>7740</v>
      </c>
      <c r="F8" s="100" t="s">
        <v>19</v>
      </c>
      <c r="G8" s="100" t="s">
        <v>19</v>
      </c>
      <c r="H8" s="101" t="s">
        <v>19</v>
      </c>
      <c r="I8" s="42">
        <v>11440</v>
      </c>
      <c r="J8" s="8">
        <f>PRODUCT(I8,42.39)/100</f>
        <v>4849.416</v>
      </c>
      <c r="K8" s="4">
        <f>PRODUCT(Sheet1!I8,39)/100</f>
        <v>4461.6</v>
      </c>
      <c r="L8" s="4">
        <f>SUM(Sheet1!I8,Sheet1!J8,K8)</f>
        <v>20751.016000000003</v>
      </c>
      <c r="M8" s="4">
        <v>21250</v>
      </c>
      <c r="N8" s="4">
        <v>21250</v>
      </c>
      <c r="O8" s="4">
        <v>21250</v>
      </c>
      <c r="P8" s="57">
        <v>21250</v>
      </c>
    </row>
    <row r="9" spans="1:16" ht="15">
      <c r="A9" s="42">
        <v>4260</v>
      </c>
      <c r="B9" s="8">
        <f t="shared" si="0"/>
        <v>1805.8139999999999</v>
      </c>
      <c r="C9" s="4">
        <f>PRODUCT(Sheet1!A9,39)/100</f>
        <v>1661.4</v>
      </c>
      <c r="D9" s="8">
        <f>SUM(Sheet1!A9,Sheet1!B9,C9)</f>
        <v>7727.214</v>
      </c>
      <c r="E9" s="4">
        <v>7740</v>
      </c>
      <c r="F9" s="100"/>
      <c r="G9" s="100"/>
      <c r="H9" s="101"/>
      <c r="I9" s="42">
        <v>11755</v>
      </c>
      <c r="J9" s="8">
        <f aca="true" t="shared" si="1" ref="J9:J42">PRODUCT(I9,42.39)/100</f>
        <v>4982.9445000000005</v>
      </c>
      <c r="K9" s="4">
        <f>PRODUCT(Sheet1!I9,39)/100</f>
        <v>4584.45</v>
      </c>
      <c r="L9" s="4">
        <f>SUM(Sheet1!I9,Sheet1!J9,K9)</f>
        <v>21322.394500000002</v>
      </c>
      <c r="M9" s="4">
        <v>21820</v>
      </c>
      <c r="N9" s="4">
        <v>21820</v>
      </c>
      <c r="O9" s="4">
        <v>21820</v>
      </c>
      <c r="P9" s="57">
        <v>21820</v>
      </c>
    </row>
    <row r="10" spans="1:16" ht="15">
      <c r="A10" s="42">
        <v>4370</v>
      </c>
      <c r="B10" s="8">
        <f t="shared" si="0"/>
        <v>1852.443</v>
      </c>
      <c r="C10" s="4">
        <f>PRODUCT(Sheet1!A10,39)/100</f>
        <v>1704.3</v>
      </c>
      <c r="D10" s="8">
        <f>SUM(Sheet1!A10,Sheet1!B10,C10)</f>
        <v>7926.743</v>
      </c>
      <c r="E10" s="4">
        <v>7960</v>
      </c>
      <c r="F10" s="100" t="s">
        <v>16</v>
      </c>
      <c r="G10" s="100" t="s">
        <v>16</v>
      </c>
      <c r="H10" s="101" t="s">
        <v>16</v>
      </c>
      <c r="I10" s="42">
        <v>12070</v>
      </c>
      <c r="J10" s="8">
        <f t="shared" si="1"/>
        <v>5116.473</v>
      </c>
      <c r="K10" s="4">
        <f>PRODUCT(Sheet1!I10,39)/100</f>
        <v>4707.3</v>
      </c>
      <c r="L10" s="4">
        <f>SUM(Sheet1!I10,Sheet1!J10,K10)</f>
        <v>21893.772999999997</v>
      </c>
      <c r="M10" s="4">
        <v>22430</v>
      </c>
      <c r="N10" s="4">
        <v>22430</v>
      </c>
      <c r="O10" s="4">
        <v>22430</v>
      </c>
      <c r="P10" s="57">
        <v>22430</v>
      </c>
    </row>
    <row r="11" spans="1:16" ht="15">
      <c r="A11" s="42">
        <v>4480</v>
      </c>
      <c r="B11" s="8">
        <f t="shared" si="0"/>
        <v>1899.0720000000001</v>
      </c>
      <c r="C11" s="4">
        <f>PRODUCT(Sheet1!A11,39)/100</f>
        <v>1747.2</v>
      </c>
      <c r="D11" s="8">
        <f>SUM(Sheet1!A11,Sheet1!B11,C11)</f>
        <v>8126.272</v>
      </c>
      <c r="E11" s="4">
        <v>8200</v>
      </c>
      <c r="F11" s="100" t="s">
        <v>17</v>
      </c>
      <c r="G11" s="100" t="s">
        <v>17</v>
      </c>
      <c r="H11" s="101" t="s">
        <v>17</v>
      </c>
      <c r="I11" s="42">
        <v>12385</v>
      </c>
      <c r="J11" s="8">
        <f t="shared" si="1"/>
        <v>5250.0015</v>
      </c>
      <c r="K11" s="4">
        <f>PRODUCT(Sheet1!I11,39)/100</f>
        <v>4830.15</v>
      </c>
      <c r="L11" s="4">
        <f>SUM(Sheet1!I11,Sheet1!J11,K11)</f>
        <v>22465.1515</v>
      </c>
      <c r="M11" s="4">
        <v>23040</v>
      </c>
      <c r="N11" s="4">
        <v>23040</v>
      </c>
      <c r="O11" s="4">
        <v>23040</v>
      </c>
      <c r="P11" s="57">
        <v>23040</v>
      </c>
    </row>
    <row r="12" spans="1:16" ht="15">
      <c r="A12" s="42">
        <v>4595</v>
      </c>
      <c r="B12" s="8">
        <f t="shared" si="0"/>
        <v>1947.8204999999998</v>
      </c>
      <c r="C12" s="4">
        <f>PRODUCT(Sheet1!A12,39)/100</f>
        <v>1792.05</v>
      </c>
      <c r="D12" s="8">
        <f>SUM(Sheet1!A12,Sheet1!B12,C12)</f>
        <v>8334.870499999999</v>
      </c>
      <c r="E12" s="4">
        <v>8440</v>
      </c>
      <c r="F12" s="100" t="s">
        <v>18</v>
      </c>
      <c r="G12" s="100" t="s">
        <v>18</v>
      </c>
      <c r="H12" s="101" t="s">
        <v>18</v>
      </c>
      <c r="I12" s="42">
        <v>12700</v>
      </c>
      <c r="J12" s="8">
        <f t="shared" si="1"/>
        <v>5383.53</v>
      </c>
      <c r="K12" s="4">
        <f>PRODUCT(Sheet1!I12,39)/100</f>
        <v>4953</v>
      </c>
      <c r="L12" s="4">
        <f>SUM(Sheet1!I12,Sheet1!J12,K12)</f>
        <v>23036.53</v>
      </c>
      <c r="M12" s="4">
        <v>23040</v>
      </c>
      <c r="N12" s="4">
        <v>23040</v>
      </c>
      <c r="O12" s="4">
        <v>23040</v>
      </c>
      <c r="P12" s="57">
        <v>23040</v>
      </c>
    </row>
    <row r="13" spans="1:16" ht="15">
      <c r="A13" s="42">
        <v>4710</v>
      </c>
      <c r="B13" s="8">
        <f t="shared" si="0"/>
        <v>1996.569</v>
      </c>
      <c r="C13" s="4">
        <f>PRODUCT(Sheet1!A13,39)/100</f>
        <v>1836.9</v>
      </c>
      <c r="D13" s="8">
        <f>SUM(Sheet1!A13,Sheet1!B13,C13)</f>
        <v>8543.469</v>
      </c>
      <c r="E13" s="4">
        <v>8680</v>
      </c>
      <c r="F13" s="100" t="s">
        <v>19</v>
      </c>
      <c r="G13" s="100" t="s">
        <v>19</v>
      </c>
      <c r="H13" s="101" t="s">
        <v>19</v>
      </c>
      <c r="I13" s="42">
        <v>13030</v>
      </c>
      <c r="J13" s="8">
        <f t="shared" si="1"/>
        <v>5523.4169999999995</v>
      </c>
      <c r="K13" s="4">
        <f>PRODUCT(Sheet1!I13,39)/100</f>
        <v>5081.7</v>
      </c>
      <c r="L13" s="4">
        <f>SUM(Sheet1!I13,Sheet1!J13,K13)</f>
        <v>23635.117000000002</v>
      </c>
      <c r="M13" s="4">
        <v>23650</v>
      </c>
      <c r="N13" s="4">
        <v>23650</v>
      </c>
      <c r="O13" s="4">
        <v>23650</v>
      </c>
      <c r="P13" s="57">
        <v>23650</v>
      </c>
    </row>
    <row r="14" spans="1:16" ht="15">
      <c r="A14" s="42">
        <v>4825</v>
      </c>
      <c r="B14" s="8">
        <f t="shared" si="0"/>
        <v>2045.3175</v>
      </c>
      <c r="C14" s="4">
        <f>PRODUCT(Sheet1!A14,39)/100</f>
        <v>1881.75</v>
      </c>
      <c r="D14" s="8">
        <f>SUM(Sheet1!A14,Sheet1!B14,C14)</f>
        <v>8752.067500000001</v>
      </c>
      <c r="E14" s="4">
        <v>8940</v>
      </c>
      <c r="F14" s="100"/>
      <c r="G14" s="100"/>
      <c r="H14" s="101"/>
      <c r="I14" s="42">
        <v>13390</v>
      </c>
      <c r="J14" s="8">
        <f t="shared" si="1"/>
        <v>5676.021</v>
      </c>
      <c r="K14" s="4">
        <f>PRODUCT(Sheet1!I14,39)/100</f>
        <v>5222.1</v>
      </c>
      <c r="L14" s="4">
        <f>SUM(Sheet1!I14,Sheet1!J14,K14)</f>
        <v>24288.121</v>
      </c>
      <c r="M14" s="4">
        <v>24300</v>
      </c>
      <c r="N14" s="4">
        <v>24300</v>
      </c>
      <c r="O14" s="4">
        <v>24300</v>
      </c>
      <c r="P14" s="57">
        <v>24300</v>
      </c>
    </row>
    <row r="15" spans="1:16" ht="15">
      <c r="A15" s="42">
        <v>4950</v>
      </c>
      <c r="B15" s="8">
        <f t="shared" si="0"/>
        <v>2098.305</v>
      </c>
      <c r="C15" s="4">
        <f>PRODUCT(Sheet1!A15,39)/100</f>
        <v>1930.5</v>
      </c>
      <c r="D15" s="8">
        <f>SUM(Sheet1!A15,Sheet1!B15,C15)</f>
        <v>8978.805</v>
      </c>
      <c r="E15" s="4">
        <v>9200</v>
      </c>
      <c r="F15" s="100" t="s">
        <v>16</v>
      </c>
      <c r="G15" s="100" t="s">
        <v>16</v>
      </c>
      <c r="H15" s="101" t="s">
        <v>27</v>
      </c>
      <c r="I15" s="66">
        <v>13750</v>
      </c>
      <c r="J15" s="8">
        <f t="shared" si="1"/>
        <v>5828.625</v>
      </c>
      <c r="K15" s="20">
        <f>PRODUCT(Sheet1!I15,39)/100</f>
        <v>5362.5</v>
      </c>
      <c r="L15" s="20">
        <f>SUM(Sheet1!I15,Sheet1!J15,K15)</f>
        <v>24941.125</v>
      </c>
      <c r="M15" s="20">
        <v>24950</v>
      </c>
      <c r="N15" s="20">
        <v>24950</v>
      </c>
      <c r="O15" s="20">
        <v>24950</v>
      </c>
      <c r="P15" s="67">
        <v>24950</v>
      </c>
    </row>
    <row r="16" spans="1:16" ht="15">
      <c r="A16" s="42">
        <v>5075</v>
      </c>
      <c r="B16" s="8">
        <f t="shared" si="0"/>
        <v>2151.2925</v>
      </c>
      <c r="C16" s="4">
        <f>PRODUCT(Sheet1!A16,39)/100</f>
        <v>1979.25</v>
      </c>
      <c r="D16" s="8">
        <f>SUM(Sheet1!A16,Sheet1!B16,C16)</f>
        <v>9205.5425</v>
      </c>
      <c r="E16" s="4">
        <v>9460</v>
      </c>
      <c r="F16" s="100" t="s">
        <v>17</v>
      </c>
      <c r="G16" s="100" t="s">
        <v>17</v>
      </c>
      <c r="H16" s="101" t="s">
        <v>17</v>
      </c>
      <c r="I16" s="42">
        <v>14175</v>
      </c>
      <c r="J16" s="8">
        <f t="shared" si="1"/>
        <v>6008.7825</v>
      </c>
      <c r="K16" s="4">
        <f>PRODUCT(Sheet1!I16,39)/100</f>
        <v>5528.25</v>
      </c>
      <c r="L16" s="4">
        <f>SUM(Sheet1!I16,Sheet1!J16,K16)</f>
        <v>25712.0325</v>
      </c>
      <c r="M16" s="4">
        <v>26300</v>
      </c>
      <c r="N16" s="4">
        <v>26300</v>
      </c>
      <c r="O16" s="4">
        <v>26300</v>
      </c>
      <c r="P16" s="57">
        <v>26300</v>
      </c>
    </row>
    <row r="17" spans="1:16" ht="15">
      <c r="A17" s="42">
        <v>5200</v>
      </c>
      <c r="B17" s="8">
        <f t="shared" si="0"/>
        <v>2204.28</v>
      </c>
      <c r="C17" s="4">
        <f>PRODUCT(Sheet1!A17,39)/100</f>
        <v>2028</v>
      </c>
      <c r="D17" s="8">
        <f>SUM(Sheet1!A17,Sheet1!B17,C17)</f>
        <v>9432.28</v>
      </c>
      <c r="E17" s="4">
        <v>9460</v>
      </c>
      <c r="F17" s="100" t="s">
        <v>18</v>
      </c>
      <c r="G17" s="100" t="s">
        <v>18</v>
      </c>
      <c r="H17" s="101" t="s">
        <v>18</v>
      </c>
      <c r="I17" s="42">
        <v>14600</v>
      </c>
      <c r="J17" s="8">
        <f t="shared" si="1"/>
        <v>6188.94</v>
      </c>
      <c r="K17" s="4">
        <f>PRODUCT(Sheet1!I17,39)/100</f>
        <v>5694</v>
      </c>
      <c r="L17" s="4">
        <f>SUM(Sheet1!I17,Sheet1!J17,K17)</f>
        <v>26482.94</v>
      </c>
      <c r="M17" s="4">
        <v>27000</v>
      </c>
      <c r="N17" s="4">
        <v>27000</v>
      </c>
      <c r="O17" s="4">
        <v>27000</v>
      </c>
      <c r="P17" s="57">
        <v>27000</v>
      </c>
    </row>
    <row r="18" spans="1:16" ht="15">
      <c r="A18" s="42">
        <v>5335</v>
      </c>
      <c r="B18" s="8">
        <f t="shared" si="0"/>
        <v>2261.5065</v>
      </c>
      <c r="C18" s="4">
        <f>PRODUCT(Sheet1!A18,39)/100</f>
        <v>2080.65</v>
      </c>
      <c r="D18" s="8">
        <f>SUM(Sheet1!A18,Sheet1!B18,C18)</f>
        <v>9677.1565</v>
      </c>
      <c r="E18" s="4">
        <v>9740</v>
      </c>
      <c r="F18" s="100" t="s">
        <v>19</v>
      </c>
      <c r="G18" s="100" t="s">
        <v>19</v>
      </c>
      <c r="H18" s="101" t="s">
        <v>19</v>
      </c>
      <c r="I18" s="42">
        <v>15025</v>
      </c>
      <c r="J18" s="8">
        <f t="shared" si="1"/>
        <v>6369.0975</v>
      </c>
      <c r="K18" s="4">
        <f>PRODUCT(Sheet1!I18,39)/100</f>
        <v>5859.75</v>
      </c>
      <c r="L18" s="4">
        <f>SUM(Sheet1!I18,Sheet1!J18,K18)</f>
        <v>27253.8475</v>
      </c>
      <c r="M18" s="4">
        <v>27700</v>
      </c>
      <c r="N18" s="4">
        <v>27700</v>
      </c>
      <c r="O18" s="4">
        <v>27700</v>
      </c>
      <c r="P18" s="57">
        <v>27700</v>
      </c>
    </row>
    <row r="19" spans="1:16" ht="15">
      <c r="A19" s="42">
        <v>5470</v>
      </c>
      <c r="B19" s="8">
        <f t="shared" si="0"/>
        <v>2318.733</v>
      </c>
      <c r="C19" s="4">
        <f>PRODUCT(Sheet1!A19,39)/100</f>
        <v>2133.3</v>
      </c>
      <c r="D19" s="8">
        <f>SUM(Sheet1!A19,Sheet1!B19,C19)</f>
        <v>9922.033</v>
      </c>
      <c r="E19" s="4">
        <v>10020</v>
      </c>
      <c r="F19" s="4">
        <v>10900</v>
      </c>
      <c r="G19" s="28"/>
      <c r="H19" s="41"/>
      <c r="I19" s="42">
        <v>15500</v>
      </c>
      <c r="J19" s="8">
        <f t="shared" si="1"/>
        <v>6570.45</v>
      </c>
      <c r="K19" s="4">
        <f>PRODUCT(Sheet1!I19,39)/100</f>
        <v>6045</v>
      </c>
      <c r="L19" s="4">
        <f>SUM(Sheet1!I19,Sheet1!J19,K19)</f>
        <v>28115.45</v>
      </c>
      <c r="M19" s="4">
        <v>28450</v>
      </c>
      <c r="N19" s="4">
        <v>28450</v>
      </c>
      <c r="O19" s="4">
        <v>28450</v>
      </c>
      <c r="P19" s="57">
        <v>28450</v>
      </c>
    </row>
    <row r="20" spans="1:16" ht="15">
      <c r="A20" s="42">
        <v>5605</v>
      </c>
      <c r="B20" s="8">
        <f t="shared" si="0"/>
        <v>2375.9595</v>
      </c>
      <c r="C20" s="4">
        <f>PRODUCT(Sheet1!A20,39)/100</f>
        <v>2185.95</v>
      </c>
      <c r="D20" s="8">
        <f>SUM(Sheet1!A20,Sheet1!B20,C20)</f>
        <v>10166.9095</v>
      </c>
      <c r="E20" s="4">
        <v>10300</v>
      </c>
      <c r="F20" s="4">
        <v>10900</v>
      </c>
      <c r="G20" s="100" t="s">
        <v>16</v>
      </c>
      <c r="H20" s="101" t="s">
        <v>16</v>
      </c>
      <c r="I20" s="42">
        <v>15975</v>
      </c>
      <c r="J20" s="8">
        <f t="shared" si="1"/>
        <v>6771.8025</v>
      </c>
      <c r="K20" s="4">
        <f>PRODUCT(Sheet1!I20,39)/100</f>
        <v>6230.25</v>
      </c>
      <c r="L20" s="4">
        <f>SUM(Sheet1!I20,Sheet1!J20,K20)</f>
        <v>28977.052499999998</v>
      </c>
      <c r="M20" s="4">
        <v>29200</v>
      </c>
      <c r="N20" s="4">
        <v>29200</v>
      </c>
      <c r="O20" s="4">
        <v>29200</v>
      </c>
      <c r="P20" s="57">
        <v>29200</v>
      </c>
    </row>
    <row r="21" spans="1:16" ht="15">
      <c r="A21" s="42">
        <v>5750</v>
      </c>
      <c r="B21" s="8">
        <f t="shared" si="0"/>
        <v>2437.425</v>
      </c>
      <c r="C21" s="4">
        <f>PRODUCT(Sheet1!A21,39)/100</f>
        <v>2242.5</v>
      </c>
      <c r="D21" s="8">
        <f>SUM(Sheet1!A21,Sheet1!B21,C21)</f>
        <v>10429.925</v>
      </c>
      <c r="E21" s="4">
        <v>10600</v>
      </c>
      <c r="F21" s="4">
        <v>10900</v>
      </c>
      <c r="G21" s="100" t="s">
        <v>17</v>
      </c>
      <c r="H21" s="101" t="s">
        <v>17</v>
      </c>
      <c r="I21" s="42">
        <v>16450</v>
      </c>
      <c r="J21" s="8">
        <f t="shared" si="1"/>
        <v>6973.155</v>
      </c>
      <c r="K21" s="4">
        <f>PRODUCT(Sheet1!I21,39)/100</f>
        <v>6415.5</v>
      </c>
      <c r="L21" s="4">
        <f>SUM(Sheet1!I21,Sheet1!J21,K21)</f>
        <v>29838.655</v>
      </c>
      <c r="M21" s="4">
        <v>29950</v>
      </c>
      <c r="N21" s="4">
        <v>29950</v>
      </c>
      <c r="O21" s="4">
        <v>29950</v>
      </c>
      <c r="P21" s="57">
        <v>29950</v>
      </c>
    </row>
    <row r="22" spans="1:16" ht="15">
      <c r="A22" s="42">
        <v>5895</v>
      </c>
      <c r="B22" s="8">
        <f t="shared" si="0"/>
        <v>2498.8905</v>
      </c>
      <c r="C22" s="4">
        <f>PRODUCT(Sheet1!A22,39)/100</f>
        <v>2299.05</v>
      </c>
      <c r="D22" s="8">
        <f>SUM(Sheet1!A22,Sheet1!B22,C22)</f>
        <v>10692.9405</v>
      </c>
      <c r="E22" s="4">
        <v>10900</v>
      </c>
      <c r="F22" s="4">
        <v>10900</v>
      </c>
      <c r="G22" s="100" t="s">
        <v>18</v>
      </c>
      <c r="H22" s="102" t="s">
        <v>66</v>
      </c>
      <c r="I22" s="66">
        <v>16925</v>
      </c>
      <c r="J22" s="19">
        <f t="shared" si="1"/>
        <v>7174.5075</v>
      </c>
      <c r="K22" s="20">
        <f>PRODUCT(Sheet1!I22,39)/100</f>
        <v>6600.75</v>
      </c>
      <c r="L22" s="20">
        <f>SUM(Sheet1!I22,Sheet1!J22,K22)</f>
        <v>30700.2575</v>
      </c>
      <c r="M22" s="20">
        <v>30750</v>
      </c>
      <c r="N22" s="20">
        <v>30750</v>
      </c>
      <c r="O22" s="20">
        <v>30750</v>
      </c>
      <c r="P22" s="67">
        <v>30750</v>
      </c>
    </row>
    <row r="23" spans="1:16" ht="15">
      <c r="A23" s="42">
        <v>6040</v>
      </c>
      <c r="B23" s="8">
        <f t="shared" si="0"/>
        <v>2560.356</v>
      </c>
      <c r="C23" s="4">
        <f>PRODUCT(Sheet1!A23,39)/100</f>
        <v>2355.6</v>
      </c>
      <c r="D23" s="8">
        <f>SUM(Sheet1!A23,Sheet1!B23,C23)</f>
        <v>10955.956</v>
      </c>
      <c r="E23" s="4">
        <v>11200</v>
      </c>
      <c r="F23" s="4">
        <v>11200</v>
      </c>
      <c r="G23" s="100" t="s">
        <v>19</v>
      </c>
      <c r="H23" s="101" t="s">
        <v>19</v>
      </c>
      <c r="I23" s="42">
        <v>17475</v>
      </c>
      <c r="J23" s="8">
        <f t="shared" si="1"/>
        <v>7407.6525</v>
      </c>
      <c r="K23" s="4">
        <f>PRODUCT(Sheet1!I23,39)/100</f>
        <v>6815.25</v>
      </c>
      <c r="L23" s="4">
        <f>SUM(Sheet1!I23,Sheet1!J23,K23)</f>
        <v>31697.9025</v>
      </c>
      <c r="M23" s="4">
        <v>32350</v>
      </c>
      <c r="N23" s="4">
        <v>32350</v>
      </c>
      <c r="O23" s="4">
        <v>32350</v>
      </c>
      <c r="P23" s="57">
        <v>32350</v>
      </c>
    </row>
    <row r="24" spans="1:16" ht="15">
      <c r="A24" s="42">
        <v>6195</v>
      </c>
      <c r="B24" s="8">
        <f t="shared" si="0"/>
        <v>2626.0605</v>
      </c>
      <c r="C24" s="4">
        <f>PRODUCT(Sheet1!A24,39)/100</f>
        <v>2416.05</v>
      </c>
      <c r="D24" s="8">
        <f>SUM(Sheet1!A24,Sheet1!B24,C24)</f>
        <v>11237.110499999999</v>
      </c>
      <c r="E24" s="4">
        <v>11530</v>
      </c>
      <c r="F24" s="4">
        <v>11530</v>
      </c>
      <c r="G24" s="100"/>
      <c r="H24" s="101"/>
      <c r="I24" s="42">
        <v>18025</v>
      </c>
      <c r="J24" s="8">
        <f t="shared" si="1"/>
        <v>7640.7975</v>
      </c>
      <c r="K24" s="4">
        <f>PRODUCT(Sheet1!I24,39)/100</f>
        <v>7029.75</v>
      </c>
      <c r="L24" s="4">
        <f>SUM(Sheet1!I24,Sheet1!J24,K24)</f>
        <v>32695.5475</v>
      </c>
      <c r="M24" s="4">
        <v>33200</v>
      </c>
      <c r="N24" s="4">
        <v>33200</v>
      </c>
      <c r="O24" s="4">
        <v>33200</v>
      </c>
      <c r="P24" s="57">
        <v>33200</v>
      </c>
    </row>
    <row r="25" spans="1:16" ht="15">
      <c r="A25" s="42">
        <v>6350</v>
      </c>
      <c r="B25" s="8">
        <f t="shared" si="0"/>
        <v>2691.765</v>
      </c>
      <c r="C25" s="4">
        <f>PRODUCT(Sheet1!A25,39)/100</f>
        <v>2476.5</v>
      </c>
      <c r="D25" s="8">
        <f>SUM(Sheet1!A25,Sheet1!B25,C25)</f>
        <v>11518.265</v>
      </c>
      <c r="E25" s="4">
        <v>11530</v>
      </c>
      <c r="F25" s="4">
        <v>11530</v>
      </c>
      <c r="G25" s="100" t="s">
        <v>16</v>
      </c>
      <c r="H25" s="101" t="s">
        <v>16</v>
      </c>
      <c r="I25" s="42">
        <v>18575</v>
      </c>
      <c r="J25" s="8">
        <f t="shared" si="1"/>
        <v>7873.9425</v>
      </c>
      <c r="K25" s="4">
        <f>PRODUCT(Sheet1!I25,39)/100</f>
        <v>7244.25</v>
      </c>
      <c r="L25" s="4">
        <f>SUM(Sheet1!I25,Sheet1!J25,K25)</f>
        <v>33693.192500000005</v>
      </c>
      <c r="M25" s="4">
        <v>34050</v>
      </c>
      <c r="N25" s="4">
        <v>34050</v>
      </c>
      <c r="O25" s="4">
        <v>34050</v>
      </c>
      <c r="P25" s="57">
        <v>34050</v>
      </c>
    </row>
    <row r="26" spans="1:16" ht="15">
      <c r="A26" s="42">
        <v>6505</v>
      </c>
      <c r="B26" s="8">
        <f t="shared" si="0"/>
        <v>2757.4695</v>
      </c>
      <c r="C26" s="4">
        <f>PRODUCT(Sheet1!A26,39)/100</f>
        <v>2536.95</v>
      </c>
      <c r="D26" s="8">
        <f>SUM(Sheet1!A26,Sheet1!B26,C26)</f>
        <v>11799.4195</v>
      </c>
      <c r="E26" s="4">
        <v>11860</v>
      </c>
      <c r="F26" s="4">
        <v>11860</v>
      </c>
      <c r="G26" s="100" t="s">
        <v>17</v>
      </c>
      <c r="H26" s="101" t="s">
        <v>17</v>
      </c>
      <c r="I26" s="42">
        <v>19125</v>
      </c>
      <c r="J26" s="8">
        <f t="shared" si="1"/>
        <v>8107.0875</v>
      </c>
      <c r="K26" s="4">
        <f>PRODUCT(Sheet1!I26,39)/100</f>
        <v>7458.75</v>
      </c>
      <c r="L26" s="4">
        <f>SUM(Sheet1!I26,Sheet1!J26,K26)</f>
        <v>34690.8375</v>
      </c>
      <c r="M26" s="4">
        <v>34900</v>
      </c>
      <c r="N26" s="4">
        <v>34900</v>
      </c>
      <c r="O26" s="4">
        <v>34900</v>
      </c>
      <c r="P26" s="57">
        <v>34900</v>
      </c>
    </row>
    <row r="27" spans="1:16" ht="15">
      <c r="A27" s="42">
        <v>6675</v>
      </c>
      <c r="B27" s="8">
        <f t="shared" si="0"/>
        <v>2829.5325</v>
      </c>
      <c r="C27" s="4">
        <f>PRODUCT(Sheet1!A27,39)/100</f>
        <v>2603.25</v>
      </c>
      <c r="D27" s="8">
        <f>SUM(Sheet1!A27,Sheet1!B27,C27)</f>
        <v>12107.7825</v>
      </c>
      <c r="E27" s="4">
        <v>12190</v>
      </c>
      <c r="F27" s="4">
        <v>12190</v>
      </c>
      <c r="G27" s="100" t="s">
        <v>18</v>
      </c>
      <c r="H27" s="101" t="s">
        <v>67</v>
      </c>
      <c r="I27" s="66">
        <v>19675</v>
      </c>
      <c r="J27" s="19">
        <f t="shared" si="1"/>
        <v>8340.2325</v>
      </c>
      <c r="K27" s="20">
        <f>PRODUCT(Sheet1!I27,39)/100</f>
        <v>7673.25</v>
      </c>
      <c r="L27" s="20">
        <f>SUM(Sheet1!I27,Sheet1!J27,K27)</f>
        <v>35688.4825</v>
      </c>
      <c r="M27" s="20">
        <v>35800</v>
      </c>
      <c r="N27" s="20">
        <v>35800</v>
      </c>
      <c r="O27" s="20">
        <v>35800</v>
      </c>
      <c r="P27" s="67">
        <v>35800</v>
      </c>
    </row>
    <row r="28" spans="1:16" ht="15">
      <c r="A28" s="42">
        <v>6845</v>
      </c>
      <c r="B28" s="8">
        <f t="shared" si="0"/>
        <v>2901.5955</v>
      </c>
      <c r="C28" s="4">
        <f>PRODUCT(Sheet1!A28,39)/100</f>
        <v>2669.55</v>
      </c>
      <c r="D28" s="8">
        <f>SUM(Sheet1!A28,Sheet1!B28,C28)</f>
        <v>12416.145499999999</v>
      </c>
      <c r="E28" s="4">
        <v>12550</v>
      </c>
      <c r="F28" s="4">
        <v>12550</v>
      </c>
      <c r="G28" s="100" t="s">
        <v>19</v>
      </c>
      <c r="H28" s="101" t="s">
        <v>19</v>
      </c>
      <c r="I28" s="42">
        <v>20300</v>
      </c>
      <c r="J28" s="8">
        <f t="shared" si="1"/>
        <v>8605.17</v>
      </c>
      <c r="K28" s="4">
        <f>PRODUCT(Sheet1!I28,39)/100</f>
        <v>7917</v>
      </c>
      <c r="L28" s="4">
        <f>SUM(Sheet1!I28,Sheet1!J28,K28)</f>
        <v>36822.17</v>
      </c>
      <c r="M28" s="4">
        <v>37600</v>
      </c>
      <c r="N28" s="4">
        <v>37600</v>
      </c>
      <c r="O28" s="4">
        <v>37600</v>
      </c>
      <c r="P28" s="57">
        <v>37600</v>
      </c>
    </row>
    <row r="29" spans="1:16" ht="15">
      <c r="A29" s="42">
        <v>7015</v>
      </c>
      <c r="B29" s="13">
        <f t="shared" si="0"/>
        <v>2973.6584999999995</v>
      </c>
      <c r="C29" s="4">
        <f>PRODUCT(Sheet1!A29,39)/100</f>
        <v>2735.85</v>
      </c>
      <c r="D29" s="8">
        <f>SUM(Sheet1!A29,Sheet1!B29,C29)</f>
        <v>12724.5085</v>
      </c>
      <c r="E29" s="4">
        <v>12910</v>
      </c>
      <c r="F29" s="4">
        <v>12910</v>
      </c>
      <c r="G29" s="28"/>
      <c r="H29" s="41"/>
      <c r="I29" s="42">
        <v>20925</v>
      </c>
      <c r="J29" s="8">
        <f t="shared" si="1"/>
        <v>8870.1075</v>
      </c>
      <c r="K29" s="4">
        <f>PRODUCT(Sheet1!I29,39)/100</f>
        <v>8160.75</v>
      </c>
      <c r="L29" s="4">
        <f>SUM(Sheet1!I29,Sheet1!J29,K29)</f>
        <v>37955.8575</v>
      </c>
      <c r="M29" s="4">
        <v>38570</v>
      </c>
      <c r="N29" s="4">
        <v>38570</v>
      </c>
      <c r="O29" s="4">
        <v>38570</v>
      </c>
      <c r="P29" s="57">
        <v>38570</v>
      </c>
    </row>
    <row r="30" spans="1:16" ht="15">
      <c r="A30" s="42">
        <v>7200</v>
      </c>
      <c r="B30" s="8">
        <f t="shared" si="0"/>
        <v>3052.08</v>
      </c>
      <c r="C30" s="4">
        <f>PRODUCT(Sheet1!A30,39)/100</f>
        <v>2808</v>
      </c>
      <c r="D30" s="8">
        <f>SUM(Sheet1!A30,Sheet1!B30,C30)</f>
        <v>13060.08</v>
      </c>
      <c r="E30" s="4">
        <v>13270</v>
      </c>
      <c r="F30" s="4">
        <v>13270</v>
      </c>
      <c r="G30" s="15">
        <v>14860</v>
      </c>
      <c r="H30" s="101" t="s">
        <v>16</v>
      </c>
      <c r="I30" s="42">
        <v>21550</v>
      </c>
      <c r="J30" s="8">
        <f t="shared" si="1"/>
        <v>9135.045</v>
      </c>
      <c r="K30" s="4">
        <f>PRODUCT(Sheet1!I30,39)/100</f>
        <v>8404.5</v>
      </c>
      <c r="L30" s="4">
        <f>SUM(Sheet1!I30,Sheet1!J30,K30)</f>
        <v>39089.545</v>
      </c>
      <c r="M30" s="4">
        <v>39540</v>
      </c>
      <c r="N30" s="4">
        <v>39540</v>
      </c>
      <c r="O30" s="4">
        <v>39540</v>
      </c>
      <c r="P30" s="57">
        <v>39540</v>
      </c>
    </row>
    <row r="31" spans="1:16" ht="15">
      <c r="A31" s="42">
        <v>7385</v>
      </c>
      <c r="B31" s="8">
        <f t="shared" si="0"/>
        <v>3130.5015000000003</v>
      </c>
      <c r="C31" s="4">
        <f>PRODUCT(Sheet1!A31,39)/100</f>
        <v>2880.15</v>
      </c>
      <c r="D31" s="8">
        <f>SUM(Sheet1!A31,Sheet1!B31,C31)</f>
        <v>13395.6515</v>
      </c>
      <c r="E31" s="4">
        <v>13660</v>
      </c>
      <c r="F31" s="4">
        <v>13660</v>
      </c>
      <c r="G31" s="15">
        <v>14860</v>
      </c>
      <c r="H31" s="101" t="s">
        <v>17</v>
      </c>
      <c r="I31" s="42">
        <v>22175</v>
      </c>
      <c r="J31" s="8">
        <f t="shared" si="1"/>
        <v>9399.9825</v>
      </c>
      <c r="K31" s="4">
        <f>PRODUCT(Sheet1!I31,39)/100</f>
        <v>8648.25</v>
      </c>
      <c r="L31" s="4">
        <f>SUM(Sheet1!I31,Sheet1!J31,K31)</f>
        <v>40223.2325</v>
      </c>
      <c r="M31" s="4">
        <v>40510</v>
      </c>
      <c r="N31" s="4">
        <v>40510</v>
      </c>
      <c r="O31" s="4">
        <v>40510</v>
      </c>
      <c r="P31" s="57">
        <v>40510</v>
      </c>
    </row>
    <row r="32" spans="1:16" ht="15">
      <c r="A32" s="42">
        <v>7570</v>
      </c>
      <c r="B32" s="8">
        <f t="shared" si="0"/>
        <v>3208.923</v>
      </c>
      <c r="C32" s="4">
        <f>PRODUCT(Sheet1!A32,39)/100</f>
        <v>2952.3</v>
      </c>
      <c r="D32" s="8">
        <f>SUM(Sheet1!A32,Sheet1!B32,C32)</f>
        <v>13731.222999999998</v>
      </c>
      <c r="E32" s="4">
        <v>14050</v>
      </c>
      <c r="F32" s="4">
        <v>14050</v>
      </c>
      <c r="G32" s="15">
        <v>14860</v>
      </c>
      <c r="H32" s="101" t="s">
        <v>65</v>
      </c>
      <c r="I32" s="66">
        <v>22800</v>
      </c>
      <c r="J32" s="19">
        <f t="shared" si="1"/>
        <v>9664.92</v>
      </c>
      <c r="K32" s="20">
        <f>PRODUCT(Sheet1!I32,39)/100</f>
        <v>8892</v>
      </c>
      <c r="L32" s="20">
        <f>SUM(Sheet1!I32,Sheet1!J32,K32)</f>
        <v>41356.92</v>
      </c>
      <c r="M32" s="20">
        <v>41550</v>
      </c>
      <c r="N32" s="20">
        <v>41550</v>
      </c>
      <c r="O32" s="20">
        <v>41550</v>
      </c>
      <c r="P32" s="67">
        <v>41550</v>
      </c>
    </row>
    <row r="33" spans="1:16" ht="15">
      <c r="A33" s="42">
        <v>7770</v>
      </c>
      <c r="B33" s="8">
        <f t="shared" si="0"/>
        <v>3293.703</v>
      </c>
      <c r="C33" s="4">
        <f>PRODUCT(Sheet1!A33,39)/100</f>
        <v>3030.3</v>
      </c>
      <c r="D33" s="8">
        <f>SUM(Sheet1!A33,Sheet1!B33,C33)</f>
        <v>14094.003</v>
      </c>
      <c r="E33" s="4">
        <v>14440</v>
      </c>
      <c r="F33" s="4">
        <v>14440</v>
      </c>
      <c r="G33" s="15">
        <v>14860</v>
      </c>
      <c r="H33" s="101" t="s">
        <v>19</v>
      </c>
      <c r="I33" s="42">
        <v>23500</v>
      </c>
      <c r="J33" s="8">
        <f t="shared" si="1"/>
        <v>9961.65</v>
      </c>
      <c r="K33" s="4">
        <f>PRODUCT(Sheet1!I33,39)/100</f>
        <v>9165</v>
      </c>
      <c r="L33" s="4">
        <f>SUM(Sheet1!I33,Sheet1!J33,K33)</f>
        <v>42626.65</v>
      </c>
      <c r="M33" s="4">
        <v>43630</v>
      </c>
      <c r="N33" s="4">
        <v>43630</v>
      </c>
      <c r="O33" s="4">
        <v>43630</v>
      </c>
      <c r="P33" s="57">
        <v>43630</v>
      </c>
    </row>
    <row r="34" spans="1:16" ht="15">
      <c r="A34" s="42">
        <v>7970</v>
      </c>
      <c r="B34" s="8">
        <f t="shared" si="0"/>
        <v>3378.4829999999997</v>
      </c>
      <c r="C34" s="4">
        <f>PRODUCT(Sheet1!A34,39)/100</f>
        <v>3108.3</v>
      </c>
      <c r="D34" s="8">
        <f>SUM(Sheet1!A34,Sheet1!B34,C34)</f>
        <v>14456.783</v>
      </c>
      <c r="E34" s="4">
        <v>14860</v>
      </c>
      <c r="F34" s="4">
        <v>14860</v>
      </c>
      <c r="G34" s="15">
        <v>14860</v>
      </c>
      <c r="H34" s="44"/>
      <c r="I34" s="42">
        <v>24200</v>
      </c>
      <c r="J34" s="8">
        <f t="shared" si="1"/>
        <v>10258.38</v>
      </c>
      <c r="K34" s="4">
        <f>PRODUCT(Sheet1!I34,39)/100</f>
        <v>9438</v>
      </c>
      <c r="L34" s="4">
        <f>SUM(Sheet1!I34,Sheet1!J34,K34)</f>
        <v>43896.38</v>
      </c>
      <c r="M34" s="4">
        <v>44740</v>
      </c>
      <c r="N34" s="4">
        <v>44740</v>
      </c>
      <c r="O34" s="4">
        <v>44740</v>
      </c>
      <c r="P34" s="57">
        <v>44740</v>
      </c>
    </row>
    <row r="35" spans="1:16" ht="15">
      <c r="A35" s="42">
        <v>8170</v>
      </c>
      <c r="B35" s="8">
        <f t="shared" si="0"/>
        <v>3463.263</v>
      </c>
      <c r="C35" s="4">
        <f>PRODUCT(Sheet1!A35,39)/100</f>
        <v>3186.3</v>
      </c>
      <c r="D35" s="8">
        <f>SUM(Sheet1!A35,Sheet1!B35,C35)</f>
        <v>14819.562999999998</v>
      </c>
      <c r="E35" s="4">
        <v>14860</v>
      </c>
      <c r="F35" s="4">
        <v>14860</v>
      </c>
      <c r="G35" s="15">
        <v>14860</v>
      </c>
      <c r="H35" s="101" t="s">
        <v>16</v>
      </c>
      <c r="I35" s="42">
        <v>24900</v>
      </c>
      <c r="J35" s="8">
        <f t="shared" si="1"/>
        <v>10555.11</v>
      </c>
      <c r="K35" s="4">
        <f>PRODUCT(Sheet1!I35,39)/100</f>
        <v>9711</v>
      </c>
      <c r="L35" s="4">
        <f>SUM(Sheet1!I35,Sheet1!J35,K35)</f>
        <v>45166.11</v>
      </c>
      <c r="M35" s="4">
        <v>45850</v>
      </c>
      <c r="N35" s="4">
        <v>45850</v>
      </c>
      <c r="O35" s="4">
        <v>45850</v>
      </c>
      <c r="P35" s="57">
        <v>45850</v>
      </c>
    </row>
    <row r="36" spans="1:16" ht="15">
      <c r="A36" s="42">
        <v>8385</v>
      </c>
      <c r="B36" s="8">
        <f t="shared" si="0"/>
        <v>3554.4015000000004</v>
      </c>
      <c r="C36" s="4">
        <f>PRODUCT(Sheet1!A36,39)/100</f>
        <v>3270.15</v>
      </c>
      <c r="D36" s="8">
        <f>SUM(Sheet1!A36,Sheet1!B36,C36)</f>
        <v>15209.5515</v>
      </c>
      <c r="E36" s="4">
        <v>15280</v>
      </c>
      <c r="F36" s="4">
        <v>15280</v>
      </c>
      <c r="G36" s="4">
        <v>15280</v>
      </c>
      <c r="H36" s="101" t="s">
        <v>17</v>
      </c>
      <c r="I36" s="42">
        <v>25600</v>
      </c>
      <c r="J36" s="8">
        <f t="shared" si="1"/>
        <v>10851.84</v>
      </c>
      <c r="K36" s="4">
        <f>PRODUCT(Sheet1!I36,39)/100</f>
        <v>9984</v>
      </c>
      <c r="L36" s="4">
        <f>SUM(Sheet1!I36,Sheet1!J36,K36)</f>
        <v>46435.84</v>
      </c>
      <c r="M36" s="4">
        <v>46960</v>
      </c>
      <c r="N36" s="4">
        <v>46960</v>
      </c>
      <c r="O36" s="4">
        <v>46960</v>
      </c>
      <c r="P36" s="57">
        <v>46960</v>
      </c>
    </row>
    <row r="37" spans="1:16" ht="15">
      <c r="A37" s="42">
        <v>8600</v>
      </c>
      <c r="B37" s="8">
        <f t="shared" si="0"/>
        <v>3645.54</v>
      </c>
      <c r="C37" s="4">
        <f>PRODUCT(Sheet1!A37,39)/100</f>
        <v>3354</v>
      </c>
      <c r="D37" s="8">
        <f>SUM(Sheet1!A37,Sheet1!B37,C37)</f>
        <v>15599.54</v>
      </c>
      <c r="E37" s="4">
        <v>15700</v>
      </c>
      <c r="F37" s="4">
        <v>15700</v>
      </c>
      <c r="G37" s="4">
        <v>15700</v>
      </c>
      <c r="H37" s="101" t="s">
        <v>18</v>
      </c>
      <c r="I37" s="42">
        <v>26300</v>
      </c>
      <c r="J37" s="8">
        <f t="shared" si="1"/>
        <v>11148.57</v>
      </c>
      <c r="K37" s="4">
        <f>PRODUCT(Sheet1!I37,39)/100</f>
        <v>10257</v>
      </c>
      <c r="L37" s="4">
        <f>SUM(Sheet1!I37,Sheet1!J37,K37)</f>
        <v>47705.57</v>
      </c>
      <c r="M37" s="4">
        <v>48160</v>
      </c>
      <c r="N37" s="4">
        <v>48160</v>
      </c>
      <c r="O37" s="4">
        <v>48160</v>
      </c>
      <c r="P37" s="57">
        <v>48160</v>
      </c>
    </row>
    <row r="38" spans="1:16" ht="15">
      <c r="A38" s="42">
        <v>8815</v>
      </c>
      <c r="B38" s="8">
        <f t="shared" si="0"/>
        <v>3736.6785</v>
      </c>
      <c r="C38" s="4">
        <f>PRODUCT(Sheet1!A38,39)/100</f>
        <v>3437.85</v>
      </c>
      <c r="D38" s="8">
        <f>SUM(Sheet1!A38,Sheet1!B38,C38)</f>
        <v>15989.5285</v>
      </c>
      <c r="E38" s="4">
        <v>16150</v>
      </c>
      <c r="F38" s="4">
        <v>16150</v>
      </c>
      <c r="G38" s="4">
        <v>16150</v>
      </c>
      <c r="H38" s="101" t="s">
        <v>19</v>
      </c>
      <c r="I38" s="42">
        <v>27000</v>
      </c>
      <c r="J38" s="8">
        <f t="shared" si="1"/>
        <v>11445.3</v>
      </c>
      <c r="K38" s="4">
        <f>PRODUCT(Sheet1!I38,39)/100</f>
        <v>10530</v>
      </c>
      <c r="L38" s="4">
        <f>SUM(Sheet1!I38,Sheet1!J38,K38)</f>
        <v>48975.3</v>
      </c>
      <c r="M38" s="4">
        <v>49360</v>
      </c>
      <c r="N38" s="4">
        <v>49360</v>
      </c>
      <c r="O38" s="4">
        <v>49360</v>
      </c>
      <c r="P38" s="57">
        <v>49360</v>
      </c>
    </row>
    <row r="39" spans="1:16" ht="15">
      <c r="A39" s="42">
        <v>9050</v>
      </c>
      <c r="B39" s="8">
        <f t="shared" si="0"/>
        <v>3836.295</v>
      </c>
      <c r="C39" s="4">
        <f>PRODUCT(Sheet1!A39,39)/100</f>
        <v>3529.5</v>
      </c>
      <c r="D39" s="8">
        <f>SUM(Sheet1!A39,Sheet1!B39,C39)</f>
        <v>16415.795</v>
      </c>
      <c r="E39" s="4">
        <v>16600</v>
      </c>
      <c r="F39" s="4">
        <v>16600</v>
      </c>
      <c r="G39" s="4">
        <v>16600</v>
      </c>
      <c r="H39" s="44"/>
      <c r="I39" s="42">
        <v>27750</v>
      </c>
      <c r="J39" s="8">
        <f t="shared" si="1"/>
        <v>11763.225</v>
      </c>
      <c r="K39" s="4">
        <f>PRODUCT(Sheet1!I39,39)/100</f>
        <v>10822.5</v>
      </c>
      <c r="L39" s="4">
        <f>SUM(Sheet1!I39,Sheet1!J39,K39)</f>
        <v>50335.725</v>
      </c>
      <c r="M39" s="4">
        <v>50560</v>
      </c>
      <c r="N39" s="4">
        <v>50560</v>
      </c>
      <c r="O39" s="4">
        <v>50560</v>
      </c>
      <c r="P39" s="57">
        <v>50560</v>
      </c>
    </row>
    <row r="40" spans="1:16" ht="15">
      <c r="A40" s="42">
        <v>9285</v>
      </c>
      <c r="B40" s="8">
        <f t="shared" si="0"/>
        <v>3935.9115</v>
      </c>
      <c r="C40" s="4">
        <f>PRODUCT(Sheet1!A40,39)/100</f>
        <v>3621.15</v>
      </c>
      <c r="D40" s="8">
        <f>SUM(Sheet1!A40,Sheet1!B40,C40)</f>
        <v>16842.0615</v>
      </c>
      <c r="E40" s="4">
        <v>17050</v>
      </c>
      <c r="F40" s="4">
        <v>17050</v>
      </c>
      <c r="G40" s="4">
        <v>17050</v>
      </c>
      <c r="H40" s="45">
        <v>18030</v>
      </c>
      <c r="I40" s="42">
        <v>28500</v>
      </c>
      <c r="J40" s="8">
        <f t="shared" si="1"/>
        <v>12081.15</v>
      </c>
      <c r="K40" s="4">
        <f>PRODUCT(Sheet1!I40,39)/100</f>
        <v>11115</v>
      </c>
      <c r="L40" s="4">
        <f>SUM(Sheet1!I40,Sheet1!J40,K40)</f>
        <v>51696.15</v>
      </c>
      <c r="M40" s="4">
        <v>51760</v>
      </c>
      <c r="N40" s="4">
        <v>51760</v>
      </c>
      <c r="O40" s="4">
        <v>51760</v>
      </c>
      <c r="P40" s="57">
        <v>51760</v>
      </c>
    </row>
    <row r="41" spans="1:16" ht="15">
      <c r="A41" s="42">
        <v>9520</v>
      </c>
      <c r="B41" s="8">
        <f t="shared" si="0"/>
        <v>4035.528</v>
      </c>
      <c r="C41" s="4">
        <f>PRODUCT(Sheet1!A41,39)/100</f>
        <v>3712.8</v>
      </c>
      <c r="D41" s="8">
        <f>SUM(Sheet1!A41,Sheet1!B41,C41)</f>
        <v>17268.328</v>
      </c>
      <c r="E41" s="4">
        <v>17540</v>
      </c>
      <c r="F41" s="4">
        <v>17540</v>
      </c>
      <c r="G41" s="4">
        <v>17540</v>
      </c>
      <c r="H41" s="45">
        <v>18030</v>
      </c>
      <c r="I41" s="66">
        <v>29250</v>
      </c>
      <c r="J41" s="19">
        <f t="shared" si="1"/>
        <v>12399.075</v>
      </c>
      <c r="K41" s="20">
        <f>PRODUCT(Sheet1!I41,39)/100</f>
        <v>11407.5</v>
      </c>
      <c r="L41" s="20">
        <f>SUM(Sheet1!I41,Sheet1!J41,K41)</f>
        <v>53056.575</v>
      </c>
      <c r="M41" s="20">
        <v>53060</v>
      </c>
      <c r="N41" s="20">
        <v>53060</v>
      </c>
      <c r="O41" s="20">
        <v>53060</v>
      </c>
      <c r="P41" s="67">
        <v>53060</v>
      </c>
    </row>
    <row r="42" spans="1:16" ht="15">
      <c r="A42" s="42">
        <v>9775</v>
      </c>
      <c r="B42" s="8">
        <f t="shared" si="0"/>
        <v>4143.6225</v>
      </c>
      <c r="C42" s="4">
        <f>PRODUCT(Sheet1!A42,39)/100</f>
        <v>3812.25</v>
      </c>
      <c r="D42" s="8">
        <f>SUM(Sheet1!A42,Sheet1!B42,C42)</f>
        <v>17730.8725</v>
      </c>
      <c r="E42" s="4">
        <v>18030</v>
      </c>
      <c r="F42" s="4">
        <v>18030</v>
      </c>
      <c r="G42" s="4">
        <v>18030</v>
      </c>
      <c r="H42" s="45">
        <v>18030</v>
      </c>
      <c r="I42" s="42">
        <v>30000</v>
      </c>
      <c r="J42" s="8">
        <f t="shared" si="1"/>
        <v>12717</v>
      </c>
      <c r="K42" s="4">
        <f>PRODUCT(Sheet1!I42,39)/100</f>
        <v>11700</v>
      </c>
      <c r="L42" s="4">
        <f>SUM(Sheet1!I42,Sheet1!J42,K42)</f>
        <v>54417</v>
      </c>
      <c r="M42" s="4">
        <v>55660</v>
      </c>
      <c r="N42" s="4">
        <v>55660</v>
      </c>
      <c r="O42" s="4">
        <v>55660</v>
      </c>
      <c r="P42" s="57">
        <v>55660</v>
      </c>
    </row>
    <row r="43" spans="1:16" ht="15.75" thickBot="1">
      <c r="A43" s="46">
        <v>10030</v>
      </c>
      <c r="B43" s="47">
        <f t="shared" si="0"/>
        <v>4251.717000000001</v>
      </c>
      <c r="C43" s="48">
        <f>PRODUCT(Sheet1!A43,39)/100</f>
        <v>3911.7</v>
      </c>
      <c r="D43" s="47">
        <f>SUM(Sheet1!A43,Sheet1!B43,C43)</f>
        <v>18193.417</v>
      </c>
      <c r="E43" s="48">
        <v>18520</v>
      </c>
      <c r="F43" s="48">
        <v>18520</v>
      </c>
      <c r="G43" s="48">
        <v>18520</v>
      </c>
      <c r="H43" s="49">
        <v>18520</v>
      </c>
      <c r="I43" s="103" t="s">
        <v>28</v>
      </c>
      <c r="J43" s="69"/>
      <c r="K43" s="69"/>
      <c r="L43" s="69"/>
      <c r="M43" s="104" t="s">
        <v>29</v>
      </c>
      <c r="N43" s="31"/>
      <c r="O43" s="31"/>
      <c r="P43" s="70"/>
    </row>
    <row r="44" spans="1:16" ht="15">
      <c r="A44" s="110"/>
      <c r="B44" s="111"/>
      <c r="C44" s="79"/>
      <c r="D44" s="111"/>
      <c r="E44" s="79"/>
      <c r="F44" s="79"/>
      <c r="G44" s="79"/>
      <c r="H44" s="79"/>
      <c r="I44" s="112"/>
      <c r="J44" s="76"/>
      <c r="K44" s="76"/>
      <c r="L44" s="76"/>
      <c r="M44" s="112"/>
      <c r="N44" s="28"/>
      <c r="O44" s="28"/>
      <c r="P44" s="28"/>
    </row>
    <row r="45" spans="1:16" s="108" customFormat="1" ht="15">
      <c r="A45" s="105" t="s">
        <v>26</v>
      </c>
      <c r="B45" s="105"/>
      <c r="C45" s="106"/>
      <c r="D45" s="106"/>
      <c r="E45" s="106"/>
      <c r="F45" s="107"/>
      <c r="G45" s="107"/>
      <c r="H45" s="107"/>
      <c r="I45" s="107"/>
      <c r="J45" s="107"/>
      <c r="K45" s="107" t="s">
        <v>62</v>
      </c>
      <c r="L45" s="107"/>
      <c r="M45" s="107"/>
      <c r="N45" s="107"/>
      <c r="O45" s="107"/>
      <c r="P45" s="107"/>
    </row>
    <row r="46" spans="1:16" s="108" customFormat="1" ht="15">
      <c r="A46" s="105"/>
      <c r="B46" s="105"/>
      <c r="C46" s="106"/>
      <c r="D46" s="106"/>
      <c r="E46" s="106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</row>
    <row r="47" spans="1:16" s="108" customFormat="1" ht="15">
      <c r="A47" s="105" t="s">
        <v>63</v>
      </c>
      <c r="B47" s="105"/>
      <c r="C47" s="106"/>
      <c r="D47" s="106"/>
      <c r="E47" s="106"/>
      <c r="F47" s="107" t="s">
        <v>12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/>
    </row>
    <row r="48" spans="1:16" ht="15">
      <c r="A48" s="76"/>
      <c r="B48" s="76"/>
      <c r="C48" s="28"/>
      <c r="D48" s="28"/>
      <c r="E48" s="28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</row>
    <row r="49" spans="1:16" ht="15">
      <c r="A49" s="76"/>
      <c r="B49" s="76"/>
      <c r="C49" s="28"/>
      <c r="D49" s="28"/>
      <c r="E49" s="28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</row>
    <row r="50" spans="1:16" ht="15">
      <c r="A50" s="113" t="s">
        <v>34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</row>
    <row r="51" spans="1:16" s="108" customFormat="1" ht="15">
      <c r="A51" s="105" t="s">
        <v>35</v>
      </c>
      <c r="B51" s="105"/>
      <c r="C51" s="106"/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</row>
    <row r="52" spans="1:16" s="108" customFormat="1" ht="15">
      <c r="A52" s="105"/>
      <c r="B52" s="105"/>
      <c r="C52" s="106"/>
      <c r="D52" s="106"/>
      <c r="E52" s="106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 s="108" customFormat="1" ht="15">
      <c r="A53" s="105" t="s">
        <v>36</v>
      </c>
      <c r="B53" s="105"/>
      <c r="C53" s="106"/>
      <c r="D53" s="106"/>
      <c r="E53" s="106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</row>
    <row r="54" spans="1:16" s="108" customFormat="1" ht="15">
      <c r="A54" s="105"/>
      <c r="B54" s="105"/>
      <c r="C54" s="106"/>
      <c r="D54" s="106"/>
      <c r="E54" s="106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  <row r="55" spans="1:16" s="108" customFormat="1" ht="15">
      <c r="A55" s="105" t="s">
        <v>37</v>
      </c>
      <c r="B55" s="109"/>
      <c r="C55" s="106"/>
      <c r="D55" s="106"/>
      <c r="E55" s="106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</row>
    <row r="56" spans="1:16" s="108" customFormat="1" ht="15">
      <c r="A56" s="105"/>
      <c r="B56" s="109"/>
      <c r="C56" s="106"/>
      <c r="D56" s="106"/>
      <c r="E56" s="106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 s="108" customFormat="1" ht="15">
      <c r="A57" s="105" t="s">
        <v>38</v>
      </c>
      <c r="B57" s="105"/>
      <c r="C57" s="106"/>
      <c r="D57" s="106"/>
      <c r="E57" s="106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</row>
    <row r="58" spans="1:16" s="108" customFormat="1" ht="15">
      <c r="A58" s="105"/>
      <c r="B58" s="105"/>
      <c r="C58" s="106"/>
      <c r="D58" s="106"/>
      <c r="E58" s="106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</row>
    <row r="59" spans="1:16" s="108" customFormat="1" ht="15.75" thickBot="1">
      <c r="A59" s="105"/>
      <c r="B59" s="105"/>
      <c r="C59" s="106"/>
      <c r="D59" s="106"/>
      <c r="E59" s="106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</row>
    <row r="60" spans="1:16" ht="16.5" thickBot="1">
      <c r="A60" s="76"/>
      <c r="B60" s="117" t="s">
        <v>68</v>
      </c>
      <c r="C60" s="118"/>
      <c r="D60" s="118"/>
      <c r="E60" s="118"/>
      <c r="F60" s="118"/>
      <c r="G60" s="118"/>
      <c r="H60" s="118"/>
      <c r="I60" s="118"/>
      <c r="J60" s="118"/>
      <c r="K60" s="118"/>
      <c r="L60" s="119"/>
      <c r="M60" s="76"/>
      <c r="N60" s="76"/>
      <c r="O60" s="76"/>
      <c r="P60" s="76"/>
    </row>
    <row r="61" spans="1:16" ht="15.75" thickBot="1">
      <c r="A61" s="76"/>
      <c r="B61" s="114" t="s">
        <v>44</v>
      </c>
      <c r="C61" s="115"/>
      <c r="D61" s="115"/>
      <c r="E61" s="115"/>
      <c r="F61" s="116"/>
      <c r="G61" s="76"/>
      <c r="H61" s="114" t="s">
        <v>45</v>
      </c>
      <c r="I61" s="115"/>
      <c r="J61" s="115"/>
      <c r="K61" s="115"/>
      <c r="L61" s="116"/>
      <c r="M61" s="76"/>
      <c r="N61" s="76"/>
      <c r="O61" s="76"/>
      <c r="P61" s="76"/>
    </row>
    <row r="62" spans="1:16" ht="15">
      <c r="A62" s="76"/>
      <c r="B62" s="81" t="s">
        <v>39</v>
      </c>
      <c r="C62" s="87" t="s">
        <v>40</v>
      </c>
      <c r="D62" s="87" t="s">
        <v>41</v>
      </c>
      <c r="E62" s="87" t="s">
        <v>42</v>
      </c>
      <c r="F62" s="82" t="s">
        <v>43</v>
      </c>
      <c r="G62" s="76"/>
      <c r="H62" s="81" t="s">
        <v>39</v>
      </c>
      <c r="I62" s="87" t="s">
        <v>40</v>
      </c>
      <c r="J62" s="87" t="s">
        <v>41</v>
      </c>
      <c r="K62" s="87" t="s">
        <v>42</v>
      </c>
      <c r="L62" s="89" t="s">
        <v>43</v>
      </c>
      <c r="M62" s="76"/>
      <c r="N62" s="76"/>
      <c r="O62" s="76"/>
      <c r="P62" s="76"/>
    </row>
    <row r="63" spans="1:16" ht="15">
      <c r="A63" s="76"/>
      <c r="B63" s="83"/>
      <c r="C63" s="80"/>
      <c r="D63" s="80"/>
      <c r="E63" s="80"/>
      <c r="F63" s="84"/>
      <c r="G63" s="76"/>
      <c r="H63" s="90"/>
      <c r="I63" s="91"/>
      <c r="J63" s="91"/>
      <c r="K63" s="91"/>
      <c r="L63" s="92"/>
      <c r="M63" s="76"/>
      <c r="N63" s="76"/>
      <c r="O63" s="76"/>
      <c r="P63" s="76"/>
    </row>
    <row r="64" spans="1:16" ht="15">
      <c r="A64" s="76"/>
      <c r="B64" s="83" t="s">
        <v>3</v>
      </c>
      <c r="C64" s="80" t="s">
        <v>46</v>
      </c>
      <c r="D64" s="80" t="s">
        <v>49</v>
      </c>
      <c r="E64" s="80" t="s">
        <v>47</v>
      </c>
      <c r="F64" s="84" t="s">
        <v>48</v>
      </c>
      <c r="G64" s="76"/>
      <c r="H64" s="90" t="s">
        <v>3</v>
      </c>
      <c r="I64" s="91" t="s">
        <v>53</v>
      </c>
      <c r="J64" s="91" t="s">
        <v>56</v>
      </c>
      <c r="K64" s="91" t="s">
        <v>54</v>
      </c>
      <c r="L64" s="92" t="s">
        <v>55</v>
      </c>
      <c r="M64" s="76"/>
      <c r="N64" s="76"/>
      <c r="O64" s="76"/>
      <c r="P64" s="76"/>
    </row>
    <row r="65" spans="1:16" ht="15">
      <c r="A65" s="76"/>
      <c r="B65" s="83"/>
      <c r="C65" s="80"/>
      <c r="D65" s="80"/>
      <c r="E65" s="80"/>
      <c r="F65" s="84"/>
      <c r="G65" s="76"/>
      <c r="H65" s="90"/>
      <c r="I65" s="91"/>
      <c r="J65" s="91"/>
      <c r="K65" s="91"/>
      <c r="L65" s="92"/>
      <c r="M65" s="76"/>
      <c r="N65" s="76"/>
      <c r="O65" s="76"/>
      <c r="P65" s="76"/>
    </row>
    <row r="66" spans="1:16" ht="15">
      <c r="A66" s="76"/>
      <c r="B66" s="83" t="s">
        <v>4</v>
      </c>
      <c r="C66" s="80" t="s">
        <v>47</v>
      </c>
      <c r="D66" s="80" t="s">
        <v>50</v>
      </c>
      <c r="E66" s="80" t="s">
        <v>48</v>
      </c>
      <c r="F66" s="84" t="s">
        <v>51</v>
      </c>
      <c r="G66" s="76"/>
      <c r="H66" s="90" t="s">
        <v>4</v>
      </c>
      <c r="I66" s="91" t="s">
        <v>54</v>
      </c>
      <c r="J66" s="91" t="s">
        <v>57</v>
      </c>
      <c r="K66" s="91" t="s">
        <v>59</v>
      </c>
      <c r="L66" s="92" t="s">
        <v>61</v>
      </c>
      <c r="M66" s="76"/>
      <c r="N66" s="76"/>
      <c r="O66" s="76"/>
      <c r="P66" s="76"/>
    </row>
    <row r="67" spans="1:16" ht="15">
      <c r="A67" s="76"/>
      <c r="B67" s="83"/>
      <c r="C67" s="80"/>
      <c r="D67" s="80"/>
      <c r="E67" s="80"/>
      <c r="F67" s="84"/>
      <c r="G67" s="76"/>
      <c r="H67" s="90"/>
      <c r="I67" s="91"/>
      <c r="J67" s="91"/>
      <c r="K67" s="91"/>
      <c r="L67" s="92"/>
      <c r="M67" s="76"/>
      <c r="N67" s="76"/>
      <c r="O67" s="76"/>
      <c r="P67" s="76"/>
    </row>
    <row r="68" spans="1:16" ht="15">
      <c r="A68" s="76"/>
      <c r="B68" s="83" t="s">
        <v>5</v>
      </c>
      <c r="C68" s="80" t="s">
        <v>48</v>
      </c>
      <c r="D68" s="80" t="s">
        <v>51</v>
      </c>
      <c r="E68" s="80" t="s">
        <v>52</v>
      </c>
      <c r="F68" s="84"/>
      <c r="G68" s="76"/>
      <c r="H68" s="90" t="s">
        <v>5</v>
      </c>
      <c r="I68" s="91" t="s">
        <v>55</v>
      </c>
      <c r="J68" s="91" t="s">
        <v>58</v>
      </c>
      <c r="K68" s="91" t="s">
        <v>60</v>
      </c>
      <c r="L68" s="92"/>
      <c r="M68" s="76"/>
      <c r="N68" s="76"/>
      <c r="O68" s="76"/>
      <c r="P68" s="76"/>
    </row>
    <row r="69" spans="1:16" ht="15.75" thickBot="1">
      <c r="A69" s="76"/>
      <c r="B69" s="85"/>
      <c r="C69" s="88"/>
      <c r="D69" s="88"/>
      <c r="E69" s="88"/>
      <c r="F69" s="86"/>
      <c r="G69" s="76"/>
      <c r="H69" s="93"/>
      <c r="I69" s="94"/>
      <c r="J69" s="94"/>
      <c r="K69" s="94"/>
      <c r="L69" s="95"/>
      <c r="M69" s="76"/>
      <c r="N69" s="76"/>
      <c r="O69" s="76"/>
      <c r="P69" s="76"/>
    </row>
    <row r="70" spans="1:16" ht="15">
      <c r="A70" s="76"/>
      <c r="B70" s="76"/>
      <c r="C70" s="28"/>
      <c r="D70" s="28"/>
      <c r="E70" s="28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</row>
    <row r="71" spans="1:16" ht="15">
      <c r="A71" s="75"/>
      <c r="B71" s="76"/>
      <c r="C71" s="28"/>
      <c r="D71" s="28"/>
      <c r="E71" s="28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7"/>
    </row>
    <row r="72" spans="1:16" ht="15">
      <c r="A72" s="75"/>
      <c r="B72" s="76"/>
      <c r="C72" s="28"/>
      <c r="D72" s="28"/>
      <c r="E72" s="28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7"/>
    </row>
    <row r="73" spans="1:16" ht="15">
      <c r="A73" s="75"/>
      <c r="B73" s="76"/>
      <c r="C73" s="28"/>
      <c r="D73" s="28"/>
      <c r="E73" s="28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7"/>
    </row>
    <row r="74" spans="1:16" ht="15">
      <c r="A74" s="75"/>
      <c r="B74" s="76"/>
      <c r="C74" s="28"/>
      <c r="D74" s="28"/>
      <c r="E74" s="28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7"/>
    </row>
    <row r="75" spans="1:16" ht="15">
      <c r="A75" s="75"/>
      <c r="B75" s="76"/>
      <c r="C75" s="28"/>
      <c r="D75" s="28"/>
      <c r="E75" s="28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7"/>
    </row>
  </sheetData>
  <sheetProtection/>
  <mergeCells count="4">
    <mergeCell ref="A50:P50"/>
    <mergeCell ref="H61:L61"/>
    <mergeCell ref="B61:F61"/>
    <mergeCell ref="B60:L60"/>
  </mergeCells>
  <printOptions/>
  <pageMargins left="0" right="0" top="0.75" bottom="0.5" header="0" footer="0"/>
  <pageSetup horizontalDpi="300" verticalDpi="300"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NITISH KUMAR</dc:creator>
  <cp:keywords/>
  <dc:description/>
  <cp:lastModifiedBy>ssaa</cp:lastModifiedBy>
  <cp:lastPrinted>2010-01-27T13:40:17Z</cp:lastPrinted>
  <dcterms:created xsi:type="dcterms:W3CDTF">2009-08-21T05:45:12Z</dcterms:created>
  <dcterms:modified xsi:type="dcterms:W3CDTF">2010-01-27T13:41:52Z</dcterms:modified>
  <cp:category/>
  <cp:version/>
  <cp:contentType/>
  <cp:contentStatus/>
</cp:coreProperties>
</file>