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Teachers " sheetId="1" r:id="rId1"/>
    <sheet name="All" sheetId="2" r:id="rId2"/>
    <sheet name="30%" sheetId="3" r:id="rId3"/>
    <sheet name="20%" sheetId="4" r:id="rId4"/>
    <sheet name="14.5%" sheetId="5" r:id="rId5"/>
    <sheet name="12%" sheetId="6" r:id="rId6"/>
  </sheets>
  <definedNames>
    <definedName name="_xlnm.Print_Area" localSheetId="0">'Teachers '!$B$1:$L$50</definedName>
  </definedNames>
  <calcPr fullCalcOnLoad="1"/>
</workbook>
</file>

<file path=xl/sharedStrings.xml><?xml version="1.0" encoding="utf-8"?>
<sst xmlns="http://schemas.openxmlformats.org/spreadsheetml/2006/main" count="166" uniqueCount="29">
  <si>
    <t>B.P</t>
  </si>
  <si>
    <t>S.No</t>
  </si>
  <si>
    <t>PROGRESSIVE RECOGNISED TEACHERS UNION A.P.</t>
  </si>
  <si>
    <t xml:space="preserve">   </t>
  </si>
  <si>
    <t xml:space="preserve">      </t>
  </si>
  <si>
    <t xml:space="preserve">         </t>
  </si>
  <si>
    <t xml:space="preserve">              </t>
  </si>
  <si>
    <t xml:space="preserve">PRTU </t>
  </si>
  <si>
    <t xml:space="preserve">MæüÆæÿ$Ðèþ# ¿æý™èþÅç³# ÐèþÅ™éÅçÜ ç³sìýtMæü </t>
  </si>
  <si>
    <t xml:space="preserve">                                                    </t>
  </si>
  <si>
    <t xml:space="preserve"> 3-5-1030 , Narayanguda , Hyderabad 500029</t>
  </si>
  <si>
    <t xml:space="preserve"> </t>
  </si>
  <si>
    <t xml:space="preserve">                                                     PRESIDENT                     </t>
  </si>
  <si>
    <t xml:space="preserve">                                            GENERAL SECRETARY</t>
  </si>
  <si>
    <t xml:space="preserve">                                 Cell : 9848515513</t>
  </si>
  <si>
    <t xml:space="preserve">                     M.A.RAVOOF  M.Sc., B.Ed.</t>
  </si>
  <si>
    <t xml:space="preserve">                                                  T.SRIDHAR   M.Sc., B.Ed.                                 </t>
  </si>
  <si>
    <t xml:space="preserve">                    Cell : 9908121910,  7396149112</t>
  </si>
  <si>
    <t>D.A Drawn   (47.936%)</t>
  </si>
  <si>
    <t>D.A Fixed (54.784%)</t>
  </si>
  <si>
    <t>Difference (6.848%)</t>
  </si>
  <si>
    <t>Salary statement from 1.6.2013</t>
  </si>
  <si>
    <t>HRA 30%</t>
  </si>
  <si>
    <t>CCA</t>
  </si>
  <si>
    <t xml:space="preserve">Total Salary </t>
  </si>
  <si>
    <t>HRA 20%</t>
  </si>
  <si>
    <t>HRA 14.5%</t>
  </si>
  <si>
    <t>HRA 12%</t>
  </si>
  <si>
    <r>
      <t xml:space="preserve">D.A. DIFFERENCE STATEMENT </t>
    </r>
    <r>
      <rPr>
        <sz val="12"/>
        <color indexed="12"/>
        <rFont val="Times New Roman"/>
        <family val="1"/>
      </rPr>
      <t>GO Ms.No.136 Dated : 11.06.2013</t>
    </r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</si>
</sst>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20"/>
      <color indexed="10"/>
      <name val="SHREE-TEL-2620-S03"/>
      <family val="0"/>
    </font>
    <font>
      <b/>
      <sz val="16"/>
      <color indexed="12"/>
      <name val="SHREE-TEL-2620-S03"/>
      <family val="0"/>
    </font>
    <font>
      <b/>
      <sz val="16"/>
      <color indexed="10"/>
      <name val="SHREE-TEL-2620-S03"/>
      <family val="0"/>
    </font>
    <font>
      <sz val="1"/>
      <color indexed="10"/>
      <name val="Times New Roman"/>
      <family val="1"/>
    </font>
    <font>
      <sz val="1"/>
      <name val="Times New Roman"/>
      <family val="1"/>
    </font>
    <font>
      <sz val="16"/>
      <name val="Shree-Tel-002"/>
      <family val="0"/>
    </font>
    <font>
      <sz val="48"/>
      <color indexed="14"/>
      <name val="Applegater-Normal"/>
      <family val="0"/>
    </font>
    <font>
      <sz val="14"/>
      <color indexed="10"/>
      <name val="Times New Roman"/>
      <family val="1"/>
    </font>
    <font>
      <sz val="10"/>
      <color indexed="12"/>
      <name val="Arial"/>
      <family val="0"/>
    </font>
    <font>
      <b/>
      <sz val="10"/>
      <color indexed="10"/>
      <name val="Times New Roman"/>
      <family val="1"/>
    </font>
    <font>
      <sz val="36"/>
      <color indexed="14"/>
      <name val="Applegater-Normal"/>
      <family val="0"/>
    </font>
    <font>
      <b/>
      <sz val="18"/>
      <color indexed="17"/>
      <name val="Times New Roman"/>
      <family val="1"/>
    </font>
    <font>
      <b/>
      <sz val="11"/>
      <color indexed="14"/>
      <name val="Times New Roman"/>
      <family val="1"/>
    </font>
    <font>
      <b/>
      <sz val="12"/>
      <color indexed="12"/>
      <name val="Times New Roman"/>
      <family val="1"/>
    </font>
    <font>
      <sz val="16"/>
      <color indexed="12"/>
      <name val="Applegater-Normal"/>
      <family val="0"/>
    </font>
    <font>
      <b/>
      <sz val="18"/>
      <color indexed="10"/>
      <name val="Shree-Tel-001"/>
      <family val="0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8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justify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 applyProtection="1">
      <alignment horizontal="center" vertical="center" wrapText="1"/>
      <protection hidden="1"/>
    </xf>
    <xf numFmtId="0" fontId="19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/>
    </xf>
    <xf numFmtId="0" fontId="19" fillId="36" borderId="15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 applyProtection="1">
      <alignment horizontal="center" vertical="center" wrapText="1"/>
      <protection hidden="1"/>
    </xf>
    <xf numFmtId="0" fontId="19" fillId="37" borderId="10" xfId="0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 vertical="center" wrapText="1"/>
    </xf>
    <xf numFmtId="0" fontId="19" fillId="19" borderId="14" xfId="0" applyFont="1" applyFill="1" applyBorder="1" applyAlignment="1">
      <alignment horizontal="center" vertical="center" wrapText="1"/>
    </xf>
    <xf numFmtId="0" fontId="19" fillId="19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7" borderId="10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0" fontId="11" fillId="40" borderId="21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7" fillId="41" borderId="19" xfId="0" applyFont="1" applyFill="1" applyBorder="1" applyAlignment="1">
      <alignment horizontal="left" vertical="center"/>
    </xf>
    <xf numFmtId="0" fontId="17" fillId="41" borderId="0" xfId="0" applyFont="1" applyFill="1" applyBorder="1" applyAlignment="1">
      <alignment horizontal="left" vertical="center"/>
    </xf>
    <xf numFmtId="0" fontId="17" fillId="41" borderId="21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7" fillId="41" borderId="19" xfId="0" applyFont="1" applyFill="1" applyBorder="1" applyAlignment="1">
      <alignment horizontal="center" vertical="center"/>
    </xf>
    <xf numFmtId="0" fontId="17" fillId="41" borderId="0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</xdr:row>
      <xdr:rowOff>0</xdr:rowOff>
    </xdr:from>
    <xdr:to>
      <xdr:col>8</xdr:col>
      <xdr:colOff>171450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00012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438150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</xdr:row>
      <xdr:rowOff>0</xdr:rowOff>
    </xdr:from>
    <xdr:to>
      <xdr:col>8</xdr:col>
      <xdr:colOff>171450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0001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438150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0</xdr:rowOff>
    </xdr:from>
    <xdr:to>
      <xdr:col>9</xdr:col>
      <xdr:colOff>276225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000125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0</xdr:rowOff>
    </xdr:from>
    <xdr:to>
      <xdr:col>9</xdr:col>
      <xdr:colOff>276225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000125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0</xdr:rowOff>
    </xdr:from>
    <xdr:to>
      <xdr:col>9</xdr:col>
      <xdr:colOff>276225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000125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0</xdr:rowOff>
    </xdr:from>
    <xdr:to>
      <xdr:col>9</xdr:col>
      <xdr:colOff>276225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000125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zoomScalePageLayoutView="0" workbookViewId="0" topLeftCell="A1">
      <selection activeCell="B8" sqref="B8:L8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7.28125" style="1" customWidth="1"/>
    <col min="4" max="4" width="9.421875" style="0" customWidth="1"/>
    <col min="5" max="5" width="9.8515625" style="0" customWidth="1"/>
    <col min="6" max="6" width="10.00390625" style="0" customWidth="1"/>
    <col min="7" max="7" width="4.28125" style="0" customWidth="1"/>
    <col min="8" max="8" width="6.421875" style="0" customWidth="1"/>
    <col min="9" max="9" width="7.421875" style="0" customWidth="1"/>
    <col min="10" max="10" width="9.7109375" style="0" customWidth="1"/>
    <col min="11" max="11" width="9.57421875" style="0" customWidth="1"/>
    <col min="12" max="12" width="10.00390625" style="0" customWidth="1"/>
  </cols>
  <sheetData>
    <row r="1" spans="2:13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5"/>
      <c r="M1" t="s">
        <v>11</v>
      </c>
    </row>
    <row r="2" spans="2:12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7"/>
    </row>
    <row r="3" spans="2:12" ht="18" customHeight="1">
      <c r="B3" s="42"/>
      <c r="C3" s="43"/>
      <c r="D3" s="48" t="s">
        <v>10</v>
      </c>
      <c r="E3" s="48"/>
      <c r="F3" s="48"/>
      <c r="G3" s="48"/>
      <c r="H3" s="48"/>
      <c r="I3" s="48"/>
      <c r="J3" s="48"/>
      <c r="K3" s="48"/>
      <c r="L3" s="49"/>
    </row>
    <row r="4" spans="2:12" ht="18.75" customHeight="1">
      <c r="B4" s="58" t="s">
        <v>15</v>
      </c>
      <c r="C4" s="59"/>
      <c r="D4" s="59"/>
      <c r="E4" s="59"/>
      <c r="F4" s="59"/>
      <c r="G4" s="66" t="s">
        <v>16</v>
      </c>
      <c r="H4" s="66"/>
      <c r="I4" s="66"/>
      <c r="J4" s="66"/>
      <c r="K4" s="66"/>
      <c r="L4" s="67"/>
    </row>
    <row r="5" spans="2:12" ht="18.75" customHeight="1">
      <c r="B5" s="60" t="s">
        <v>12</v>
      </c>
      <c r="C5" s="61"/>
      <c r="D5" s="61"/>
      <c r="E5" s="61"/>
      <c r="F5" s="61"/>
      <c r="G5" s="68" t="s">
        <v>13</v>
      </c>
      <c r="H5" s="68"/>
      <c r="I5" s="68"/>
      <c r="J5" s="68"/>
      <c r="K5" s="68"/>
      <c r="L5" s="69"/>
    </row>
    <row r="6" spans="2:12" ht="22.5" customHeight="1">
      <c r="B6" s="62" t="s">
        <v>17</v>
      </c>
      <c r="C6" s="63"/>
      <c r="D6" s="63"/>
      <c r="E6" s="63"/>
      <c r="F6" s="63"/>
      <c r="G6" s="70" t="s">
        <v>14</v>
      </c>
      <c r="H6" s="70"/>
      <c r="I6" s="70"/>
      <c r="J6" s="70"/>
      <c r="K6" s="70"/>
      <c r="L6" s="71"/>
    </row>
    <row r="7" spans="2:12" ht="17.25" customHeight="1">
      <c r="B7" s="64"/>
      <c r="C7" s="65"/>
      <c r="D7" s="65"/>
      <c r="E7" s="65"/>
      <c r="F7" s="65"/>
      <c r="G7" s="50"/>
      <c r="H7" s="50"/>
      <c r="I7" s="50"/>
      <c r="J7" s="50"/>
      <c r="K7" s="50"/>
      <c r="L7" s="51"/>
    </row>
    <row r="8" spans="2:12" ht="21.75" customHeight="1">
      <c r="B8" s="52" t="s">
        <v>28</v>
      </c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2:15" ht="23.25" customHeight="1">
      <c r="B9" s="55" t="s">
        <v>8</v>
      </c>
      <c r="C9" s="56"/>
      <c r="D9" s="56"/>
      <c r="E9" s="56"/>
      <c r="F9" s="56"/>
      <c r="G9" s="56"/>
      <c r="H9" s="56"/>
      <c r="I9" s="56"/>
      <c r="J9" s="56"/>
      <c r="K9" s="56"/>
      <c r="L9" s="57"/>
      <c r="O9" s="17"/>
    </row>
    <row r="10" spans="2:12" ht="41.25" customHeight="1">
      <c r="B10" s="18" t="s">
        <v>1</v>
      </c>
      <c r="C10" s="16" t="s">
        <v>0</v>
      </c>
      <c r="D10" s="15" t="s">
        <v>19</v>
      </c>
      <c r="E10" s="15" t="s">
        <v>18</v>
      </c>
      <c r="F10" s="15" t="s">
        <v>20</v>
      </c>
      <c r="G10" s="15"/>
      <c r="H10" s="15" t="s">
        <v>1</v>
      </c>
      <c r="I10" s="16" t="s">
        <v>0</v>
      </c>
      <c r="J10" s="15" t="s">
        <v>19</v>
      </c>
      <c r="K10" s="15" t="s">
        <v>18</v>
      </c>
      <c r="L10" s="15" t="s">
        <v>20</v>
      </c>
    </row>
    <row r="11" spans="2:12" ht="15" customHeight="1">
      <c r="B11" s="19">
        <v>1</v>
      </c>
      <c r="C11" s="12">
        <v>10900</v>
      </c>
      <c r="D11" s="11">
        <f>ROUND(C11*54.784%,0)</f>
        <v>5971</v>
      </c>
      <c r="E11" s="11">
        <f>ROUND(C11*47.936%,0)</f>
        <v>5225</v>
      </c>
      <c r="F11" s="13">
        <f>D11-E11</f>
        <v>746</v>
      </c>
      <c r="G11" s="10"/>
      <c r="H11" s="11">
        <v>33</v>
      </c>
      <c r="I11" s="14">
        <v>26300</v>
      </c>
      <c r="J11" s="11">
        <f>ROUND(I11*54.784%,0)</f>
        <v>14408</v>
      </c>
      <c r="K11" s="11">
        <f>ROUND(I11*47.936%,0)</f>
        <v>12607</v>
      </c>
      <c r="L11" s="20">
        <f>J11-K11</f>
        <v>1801</v>
      </c>
    </row>
    <row r="12" spans="2:17" ht="15" customHeight="1">
      <c r="B12" s="19">
        <v>2</v>
      </c>
      <c r="C12" s="12">
        <v>11200</v>
      </c>
      <c r="D12" s="11">
        <f aca="true" t="shared" si="0" ref="D12:D42">ROUND(C12*54.784%,0)</f>
        <v>6136</v>
      </c>
      <c r="E12" s="11">
        <f aca="true" t="shared" si="1" ref="E12:E42">ROUND(C12*47.936%,0)</f>
        <v>5369</v>
      </c>
      <c r="F12" s="13">
        <f aca="true" t="shared" si="2" ref="F12:F42">D12-E12</f>
        <v>767</v>
      </c>
      <c r="G12" s="10"/>
      <c r="H12" s="11">
        <v>34</v>
      </c>
      <c r="I12" s="14">
        <v>27000</v>
      </c>
      <c r="J12" s="11">
        <f aca="true" t="shared" si="3" ref="J12:J41">ROUND(I12*54.784%,0)</f>
        <v>14792</v>
      </c>
      <c r="K12" s="11">
        <f aca="true" t="shared" si="4" ref="K12:K41">ROUND(I12*47.936%,0)</f>
        <v>12943</v>
      </c>
      <c r="L12" s="20">
        <f aca="true" t="shared" si="5" ref="L12:L41">J12-K12</f>
        <v>1849</v>
      </c>
      <c r="Q12" s="2" t="s">
        <v>6</v>
      </c>
    </row>
    <row r="13" spans="2:18" ht="15" customHeight="1">
      <c r="B13" s="19">
        <v>3</v>
      </c>
      <c r="C13" s="12">
        <v>11530</v>
      </c>
      <c r="D13" s="11">
        <f t="shared" si="0"/>
        <v>6317</v>
      </c>
      <c r="E13" s="11">
        <f t="shared" si="1"/>
        <v>5527</v>
      </c>
      <c r="F13" s="13">
        <f t="shared" si="2"/>
        <v>790</v>
      </c>
      <c r="G13" s="10"/>
      <c r="H13" s="11">
        <v>35</v>
      </c>
      <c r="I13" s="14">
        <v>27700</v>
      </c>
      <c r="J13" s="11">
        <f t="shared" si="3"/>
        <v>15175</v>
      </c>
      <c r="K13" s="11">
        <f t="shared" si="4"/>
        <v>13278</v>
      </c>
      <c r="L13" s="20">
        <f t="shared" si="5"/>
        <v>1897</v>
      </c>
      <c r="R13" s="3"/>
    </row>
    <row r="14" spans="2:16" ht="15" customHeight="1">
      <c r="B14" s="19">
        <v>4</v>
      </c>
      <c r="C14" s="12">
        <v>11860</v>
      </c>
      <c r="D14" s="11">
        <f t="shared" si="0"/>
        <v>6497</v>
      </c>
      <c r="E14" s="11">
        <f t="shared" si="1"/>
        <v>5685</v>
      </c>
      <c r="F14" s="13">
        <f t="shared" si="2"/>
        <v>812</v>
      </c>
      <c r="G14" s="10"/>
      <c r="H14" s="11">
        <v>36</v>
      </c>
      <c r="I14" s="14">
        <v>28450</v>
      </c>
      <c r="J14" s="11">
        <f t="shared" si="3"/>
        <v>15586</v>
      </c>
      <c r="K14" s="11">
        <f t="shared" si="4"/>
        <v>13638</v>
      </c>
      <c r="L14" s="20">
        <f t="shared" si="5"/>
        <v>1948</v>
      </c>
      <c r="P14" s="3"/>
    </row>
    <row r="15" spans="2:16" ht="15" customHeight="1">
      <c r="B15" s="19">
        <v>5</v>
      </c>
      <c r="C15" s="12">
        <v>12190</v>
      </c>
      <c r="D15" s="11">
        <f t="shared" si="0"/>
        <v>6678</v>
      </c>
      <c r="E15" s="11">
        <f t="shared" si="1"/>
        <v>5843</v>
      </c>
      <c r="F15" s="13">
        <f t="shared" si="2"/>
        <v>835</v>
      </c>
      <c r="G15" s="10"/>
      <c r="H15" s="11">
        <v>37</v>
      </c>
      <c r="I15" s="14">
        <v>29200</v>
      </c>
      <c r="J15" s="11">
        <f t="shared" si="3"/>
        <v>15997</v>
      </c>
      <c r="K15" s="11">
        <f t="shared" si="4"/>
        <v>13997</v>
      </c>
      <c r="L15" s="20">
        <f t="shared" si="5"/>
        <v>2000</v>
      </c>
      <c r="P15" s="4"/>
    </row>
    <row r="16" spans="2:16" ht="15" customHeight="1">
      <c r="B16" s="19">
        <v>6</v>
      </c>
      <c r="C16" s="12">
        <v>12550</v>
      </c>
      <c r="D16" s="11">
        <f t="shared" si="0"/>
        <v>6875</v>
      </c>
      <c r="E16" s="11">
        <f t="shared" si="1"/>
        <v>6016</v>
      </c>
      <c r="F16" s="13">
        <f t="shared" si="2"/>
        <v>859</v>
      </c>
      <c r="G16" s="10"/>
      <c r="H16" s="11">
        <v>38</v>
      </c>
      <c r="I16" s="14">
        <v>29950</v>
      </c>
      <c r="J16" s="11">
        <f t="shared" si="3"/>
        <v>16408</v>
      </c>
      <c r="K16" s="11">
        <f t="shared" si="4"/>
        <v>14357</v>
      </c>
      <c r="L16" s="20">
        <f t="shared" si="5"/>
        <v>2051</v>
      </c>
      <c r="P16" s="5"/>
    </row>
    <row r="17" spans="2:16" ht="15" customHeight="1">
      <c r="B17" s="19">
        <v>7</v>
      </c>
      <c r="C17" s="12">
        <v>12910</v>
      </c>
      <c r="D17" s="11">
        <f t="shared" si="0"/>
        <v>7073</v>
      </c>
      <c r="E17" s="11">
        <f t="shared" si="1"/>
        <v>6189</v>
      </c>
      <c r="F17" s="13">
        <f t="shared" si="2"/>
        <v>884</v>
      </c>
      <c r="G17" s="10"/>
      <c r="H17" s="11">
        <v>39</v>
      </c>
      <c r="I17" s="14">
        <v>30750</v>
      </c>
      <c r="J17" s="11">
        <f t="shared" si="3"/>
        <v>16846</v>
      </c>
      <c r="K17" s="11">
        <f t="shared" si="4"/>
        <v>14740</v>
      </c>
      <c r="L17" s="20">
        <f t="shared" si="5"/>
        <v>2106</v>
      </c>
      <c r="P17" s="6"/>
    </row>
    <row r="18" spans="2:18" ht="15" customHeight="1">
      <c r="B18" s="19">
        <v>8</v>
      </c>
      <c r="C18" s="12">
        <v>13270</v>
      </c>
      <c r="D18" s="11">
        <f t="shared" si="0"/>
        <v>7270</v>
      </c>
      <c r="E18" s="11">
        <f t="shared" si="1"/>
        <v>6361</v>
      </c>
      <c r="F18" s="13">
        <f t="shared" si="2"/>
        <v>909</v>
      </c>
      <c r="G18" s="10"/>
      <c r="H18" s="11">
        <v>40</v>
      </c>
      <c r="I18" s="14">
        <v>31550</v>
      </c>
      <c r="J18" s="11">
        <f t="shared" si="3"/>
        <v>17284</v>
      </c>
      <c r="K18" s="11">
        <f t="shared" si="4"/>
        <v>15124</v>
      </c>
      <c r="L18" s="20">
        <f t="shared" si="5"/>
        <v>2160</v>
      </c>
      <c r="P18" s="7"/>
      <c r="Q18" s="8" t="s">
        <v>3</v>
      </c>
      <c r="R18" s="8"/>
    </row>
    <row r="19" spans="2:20" ht="15" customHeight="1">
      <c r="B19" s="19">
        <v>9</v>
      </c>
      <c r="C19" s="12">
        <v>13660</v>
      </c>
      <c r="D19" s="11">
        <f t="shared" si="0"/>
        <v>7483</v>
      </c>
      <c r="E19" s="11">
        <f t="shared" si="1"/>
        <v>6548</v>
      </c>
      <c r="F19" s="13">
        <f t="shared" si="2"/>
        <v>935</v>
      </c>
      <c r="G19" s="10"/>
      <c r="H19" s="11">
        <v>41</v>
      </c>
      <c r="I19" s="14">
        <v>32350</v>
      </c>
      <c r="J19" s="11">
        <f t="shared" si="3"/>
        <v>17723</v>
      </c>
      <c r="K19" s="11">
        <f t="shared" si="4"/>
        <v>15507</v>
      </c>
      <c r="L19" s="20">
        <f t="shared" si="5"/>
        <v>2216</v>
      </c>
      <c r="P19" s="8"/>
      <c r="R19" s="8" t="s">
        <v>4</v>
      </c>
      <c r="T19" s="8"/>
    </row>
    <row r="20" spans="2:20" ht="15" customHeight="1">
      <c r="B20" s="19">
        <v>10</v>
      </c>
      <c r="C20" s="12">
        <v>14050</v>
      </c>
      <c r="D20" s="11">
        <f t="shared" si="0"/>
        <v>7697</v>
      </c>
      <c r="E20" s="11">
        <f t="shared" si="1"/>
        <v>6735</v>
      </c>
      <c r="F20" s="13">
        <f t="shared" si="2"/>
        <v>962</v>
      </c>
      <c r="G20" s="10"/>
      <c r="H20" s="11">
        <v>42</v>
      </c>
      <c r="I20" s="14">
        <v>33200</v>
      </c>
      <c r="J20" s="11">
        <f t="shared" si="3"/>
        <v>18188</v>
      </c>
      <c r="K20" s="11">
        <f t="shared" si="4"/>
        <v>15915</v>
      </c>
      <c r="L20" s="20">
        <f t="shared" si="5"/>
        <v>2273</v>
      </c>
      <c r="P20" s="8"/>
      <c r="T20" s="8"/>
    </row>
    <row r="21" spans="2:16" ht="15" customHeight="1">
      <c r="B21" s="19">
        <v>11</v>
      </c>
      <c r="C21" s="12">
        <v>14440</v>
      </c>
      <c r="D21" s="11">
        <f t="shared" si="0"/>
        <v>7911</v>
      </c>
      <c r="E21" s="11">
        <f t="shared" si="1"/>
        <v>6922</v>
      </c>
      <c r="F21" s="13">
        <f t="shared" si="2"/>
        <v>989</v>
      </c>
      <c r="G21" s="10"/>
      <c r="H21" s="11">
        <v>43</v>
      </c>
      <c r="I21" s="14">
        <v>34050</v>
      </c>
      <c r="J21" s="11">
        <f t="shared" si="3"/>
        <v>18654</v>
      </c>
      <c r="K21" s="11">
        <f t="shared" si="4"/>
        <v>16322</v>
      </c>
      <c r="L21" s="20">
        <f t="shared" si="5"/>
        <v>2332</v>
      </c>
      <c r="P21" s="9" t="s">
        <v>5</v>
      </c>
    </row>
    <row r="22" spans="2:12" ht="15" customHeight="1">
      <c r="B22" s="19">
        <v>12</v>
      </c>
      <c r="C22" s="12">
        <v>14860</v>
      </c>
      <c r="D22" s="11">
        <f t="shared" si="0"/>
        <v>8141</v>
      </c>
      <c r="E22" s="11">
        <f t="shared" si="1"/>
        <v>7123</v>
      </c>
      <c r="F22" s="13">
        <f t="shared" si="2"/>
        <v>1018</v>
      </c>
      <c r="G22" s="10"/>
      <c r="H22" s="11">
        <v>44</v>
      </c>
      <c r="I22" s="14">
        <v>34900</v>
      </c>
      <c r="J22" s="11">
        <f t="shared" si="3"/>
        <v>19120</v>
      </c>
      <c r="K22" s="11">
        <f t="shared" si="4"/>
        <v>16730</v>
      </c>
      <c r="L22" s="20">
        <f t="shared" si="5"/>
        <v>2390</v>
      </c>
    </row>
    <row r="23" spans="2:12" ht="15" customHeight="1">
      <c r="B23" s="19">
        <v>13</v>
      </c>
      <c r="C23" s="12">
        <v>15280</v>
      </c>
      <c r="D23" s="11">
        <f t="shared" si="0"/>
        <v>8371</v>
      </c>
      <c r="E23" s="11">
        <f t="shared" si="1"/>
        <v>7325</v>
      </c>
      <c r="F23" s="13">
        <f t="shared" si="2"/>
        <v>1046</v>
      </c>
      <c r="G23" s="10"/>
      <c r="H23" s="11">
        <v>45</v>
      </c>
      <c r="I23" s="14">
        <v>35800</v>
      </c>
      <c r="J23" s="11">
        <f t="shared" si="3"/>
        <v>19613</v>
      </c>
      <c r="K23" s="11">
        <f t="shared" si="4"/>
        <v>17161</v>
      </c>
      <c r="L23" s="20">
        <f t="shared" si="5"/>
        <v>2452</v>
      </c>
    </row>
    <row r="24" spans="2:12" ht="15" customHeight="1">
      <c r="B24" s="19">
        <v>14</v>
      </c>
      <c r="C24" s="12">
        <v>15700</v>
      </c>
      <c r="D24" s="11">
        <f t="shared" si="0"/>
        <v>8601</v>
      </c>
      <c r="E24" s="11">
        <f t="shared" si="1"/>
        <v>7526</v>
      </c>
      <c r="F24" s="13">
        <f t="shared" si="2"/>
        <v>1075</v>
      </c>
      <c r="G24" s="10"/>
      <c r="H24" s="11">
        <v>46</v>
      </c>
      <c r="I24" s="14">
        <v>36700</v>
      </c>
      <c r="J24" s="11">
        <f t="shared" si="3"/>
        <v>20106</v>
      </c>
      <c r="K24" s="11">
        <f t="shared" si="4"/>
        <v>17593</v>
      </c>
      <c r="L24" s="20">
        <f t="shared" si="5"/>
        <v>2513</v>
      </c>
    </row>
    <row r="25" spans="2:12" ht="15" customHeight="1">
      <c r="B25" s="19">
        <v>15</v>
      </c>
      <c r="C25" s="12">
        <v>16150</v>
      </c>
      <c r="D25" s="11">
        <f t="shared" si="0"/>
        <v>8848</v>
      </c>
      <c r="E25" s="11">
        <f t="shared" si="1"/>
        <v>7742</v>
      </c>
      <c r="F25" s="13">
        <f t="shared" si="2"/>
        <v>1106</v>
      </c>
      <c r="G25" s="10"/>
      <c r="H25" s="11">
        <v>47</v>
      </c>
      <c r="I25" s="14">
        <v>37600</v>
      </c>
      <c r="J25" s="11">
        <f t="shared" si="3"/>
        <v>20599</v>
      </c>
      <c r="K25" s="11">
        <f t="shared" si="4"/>
        <v>18024</v>
      </c>
      <c r="L25" s="20">
        <f t="shared" si="5"/>
        <v>2575</v>
      </c>
    </row>
    <row r="26" spans="2:12" ht="15" customHeight="1">
      <c r="B26" s="19">
        <v>16</v>
      </c>
      <c r="C26" s="12">
        <v>16600</v>
      </c>
      <c r="D26" s="11">
        <f t="shared" si="0"/>
        <v>9094</v>
      </c>
      <c r="E26" s="11">
        <f t="shared" si="1"/>
        <v>7957</v>
      </c>
      <c r="F26" s="13">
        <f t="shared" si="2"/>
        <v>1137</v>
      </c>
      <c r="G26" s="10"/>
      <c r="H26" s="11">
        <v>48</v>
      </c>
      <c r="I26" s="14">
        <v>38570</v>
      </c>
      <c r="J26" s="11">
        <f t="shared" si="3"/>
        <v>21130</v>
      </c>
      <c r="K26" s="11">
        <f t="shared" si="4"/>
        <v>18489</v>
      </c>
      <c r="L26" s="20">
        <f t="shared" si="5"/>
        <v>2641</v>
      </c>
    </row>
    <row r="27" spans="2:12" ht="15" customHeight="1">
      <c r="B27" s="19">
        <v>17</v>
      </c>
      <c r="C27" s="12">
        <v>17050</v>
      </c>
      <c r="D27" s="11">
        <f t="shared" si="0"/>
        <v>9341</v>
      </c>
      <c r="E27" s="11">
        <f t="shared" si="1"/>
        <v>8173</v>
      </c>
      <c r="F27" s="13">
        <f t="shared" si="2"/>
        <v>1168</v>
      </c>
      <c r="G27" s="10"/>
      <c r="H27" s="11">
        <v>49</v>
      </c>
      <c r="I27" s="14">
        <v>39540</v>
      </c>
      <c r="J27" s="11">
        <f t="shared" si="3"/>
        <v>21662</v>
      </c>
      <c r="K27" s="11">
        <f t="shared" si="4"/>
        <v>18954</v>
      </c>
      <c r="L27" s="20">
        <f t="shared" si="5"/>
        <v>2708</v>
      </c>
    </row>
    <row r="28" spans="2:12" ht="15" customHeight="1">
      <c r="B28" s="19">
        <v>18</v>
      </c>
      <c r="C28" s="12">
        <v>17540</v>
      </c>
      <c r="D28" s="11">
        <f t="shared" si="0"/>
        <v>9609</v>
      </c>
      <c r="E28" s="11">
        <f t="shared" si="1"/>
        <v>8408</v>
      </c>
      <c r="F28" s="13">
        <f t="shared" si="2"/>
        <v>1201</v>
      </c>
      <c r="G28" s="10"/>
      <c r="H28" s="11">
        <v>50</v>
      </c>
      <c r="I28" s="14">
        <v>40510</v>
      </c>
      <c r="J28" s="11">
        <f t="shared" si="3"/>
        <v>22193</v>
      </c>
      <c r="K28" s="11">
        <f t="shared" si="4"/>
        <v>19419</v>
      </c>
      <c r="L28" s="20">
        <f t="shared" si="5"/>
        <v>2774</v>
      </c>
    </row>
    <row r="29" spans="2:12" ht="15" customHeight="1">
      <c r="B29" s="19">
        <v>19</v>
      </c>
      <c r="C29" s="12">
        <v>18030</v>
      </c>
      <c r="D29" s="11">
        <f t="shared" si="0"/>
        <v>9878</v>
      </c>
      <c r="E29" s="11">
        <f t="shared" si="1"/>
        <v>8643</v>
      </c>
      <c r="F29" s="13">
        <f t="shared" si="2"/>
        <v>1235</v>
      </c>
      <c r="G29" s="10"/>
      <c r="H29" s="11">
        <v>51</v>
      </c>
      <c r="I29" s="14">
        <v>41550</v>
      </c>
      <c r="J29" s="11">
        <f t="shared" si="3"/>
        <v>22763</v>
      </c>
      <c r="K29" s="11">
        <f t="shared" si="4"/>
        <v>19917</v>
      </c>
      <c r="L29" s="20">
        <f t="shared" si="5"/>
        <v>2846</v>
      </c>
    </row>
    <row r="30" spans="2:12" ht="15" customHeight="1">
      <c r="B30" s="19">
        <v>20</v>
      </c>
      <c r="C30" s="12">
        <v>18520</v>
      </c>
      <c r="D30" s="11">
        <f t="shared" si="0"/>
        <v>10146</v>
      </c>
      <c r="E30" s="11">
        <f t="shared" si="1"/>
        <v>8878</v>
      </c>
      <c r="F30" s="13">
        <f t="shared" si="2"/>
        <v>1268</v>
      </c>
      <c r="G30" s="10"/>
      <c r="H30" s="11">
        <v>52</v>
      </c>
      <c r="I30" s="14">
        <v>42590</v>
      </c>
      <c r="J30" s="11">
        <f t="shared" si="3"/>
        <v>23333</v>
      </c>
      <c r="K30" s="11">
        <f t="shared" si="4"/>
        <v>20416</v>
      </c>
      <c r="L30" s="20">
        <f t="shared" si="5"/>
        <v>2917</v>
      </c>
    </row>
    <row r="31" spans="2:12" ht="15" customHeight="1">
      <c r="B31" s="19">
        <v>21</v>
      </c>
      <c r="C31" s="12">
        <v>19050</v>
      </c>
      <c r="D31" s="11">
        <f t="shared" si="0"/>
        <v>10436</v>
      </c>
      <c r="E31" s="11">
        <f t="shared" si="1"/>
        <v>9132</v>
      </c>
      <c r="F31" s="13">
        <f t="shared" si="2"/>
        <v>1304</v>
      </c>
      <c r="G31" s="10"/>
      <c r="H31" s="11">
        <v>53</v>
      </c>
      <c r="I31" s="14">
        <v>43630</v>
      </c>
      <c r="J31" s="11">
        <f t="shared" si="3"/>
        <v>23902</v>
      </c>
      <c r="K31" s="11">
        <f t="shared" si="4"/>
        <v>20914</v>
      </c>
      <c r="L31" s="20">
        <f t="shared" si="5"/>
        <v>2988</v>
      </c>
    </row>
    <row r="32" spans="2:12" ht="15" customHeight="1">
      <c r="B32" s="19">
        <v>22</v>
      </c>
      <c r="C32" s="12">
        <v>19580</v>
      </c>
      <c r="D32" s="11">
        <f t="shared" si="0"/>
        <v>10727</v>
      </c>
      <c r="E32" s="11">
        <f t="shared" si="1"/>
        <v>9386</v>
      </c>
      <c r="F32" s="13">
        <f t="shared" si="2"/>
        <v>1341</v>
      </c>
      <c r="G32" s="10"/>
      <c r="H32" s="11">
        <v>54</v>
      </c>
      <c r="I32" s="14">
        <v>44740</v>
      </c>
      <c r="J32" s="11">
        <f t="shared" si="3"/>
        <v>24510</v>
      </c>
      <c r="K32" s="11">
        <f t="shared" si="4"/>
        <v>21447</v>
      </c>
      <c r="L32" s="20">
        <f t="shared" si="5"/>
        <v>3063</v>
      </c>
    </row>
    <row r="33" spans="2:12" ht="15" customHeight="1">
      <c r="B33" s="19">
        <v>23</v>
      </c>
      <c r="C33" s="12">
        <v>20110</v>
      </c>
      <c r="D33" s="11">
        <f t="shared" si="0"/>
        <v>11017</v>
      </c>
      <c r="E33" s="11">
        <f t="shared" si="1"/>
        <v>9640</v>
      </c>
      <c r="F33" s="13">
        <f t="shared" si="2"/>
        <v>1377</v>
      </c>
      <c r="G33" s="10"/>
      <c r="H33" s="11">
        <v>55</v>
      </c>
      <c r="I33" s="14">
        <v>45850</v>
      </c>
      <c r="J33" s="11">
        <f t="shared" si="3"/>
        <v>25118</v>
      </c>
      <c r="K33" s="11">
        <f t="shared" si="4"/>
        <v>21979</v>
      </c>
      <c r="L33" s="20">
        <f t="shared" si="5"/>
        <v>3139</v>
      </c>
    </row>
    <row r="34" spans="2:12" ht="15" customHeight="1">
      <c r="B34" s="19">
        <v>24</v>
      </c>
      <c r="C34" s="12">
        <v>20680</v>
      </c>
      <c r="D34" s="11">
        <f t="shared" si="0"/>
        <v>11329</v>
      </c>
      <c r="E34" s="11">
        <f t="shared" si="1"/>
        <v>9913</v>
      </c>
      <c r="F34" s="13">
        <f t="shared" si="2"/>
        <v>1416</v>
      </c>
      <c r="G34" s="10"/>
      <c r="H34" s="11">
        <v>56</v>
      </c>
      <c r="I34" s="14">
        <v>46960</v>
      </c>
      <c r="J34" s="11">
        <f t="shared" si="3"/>
        <v>25727</v>
      </c>
      <c r="K34" s="11">
        <f t="shared" si="4"/>
        <v>22511</v>
      </c>
      <c r="L34" s="20">
        <f t="shared" si="5"/>
        <v>3216</v>
      </c>
    </row>
    <row r="35" spans="2:12" ht="15" customHeight="1">
      <c r="B35" s="19">
        <v>25</v>
      </c>
      <c r="C35" s="12">
        <v>21250</v>
      </c>
      <c r="D35" s="11">
        <f t="shared" si="0"/>
        <v>11642</v>
      </c>
      <c r="E35" s="11">
        <f t="shared" si="1"/>
        <v>10186</v>
      </c>
      <c r="F35" s="13">
        <f t="shared" si="2"/>
        <v>1456</v>
      </c>
      <c r="G35" s="10"/>
      <c r="H35" s="11">
        <v>57</v>
      </c>
      <c r="I35" s="14">
        <v>48160</v>
      </c>
      <c r="J35" s="11">
        <f t="shared" si="3"/>
        <v>26384</v>
      </c>
      <c r="K35" s="11">
        <f t="shared" si="4"/>
        <v>23086</v>
      </c>
      <c r="L35" s="20">
        <f t="shared" si="5"/>
        <v>3298</v>
      </c>
    </row>
    <row r="36" spans="2:12" ht="15" customHeight="1">
      <c r="B36" s="19">
        <v>26</v>
      </c>
      <c r="C36" s="12">
        <v>21820</v>
      </c>
      <c r="D36" s="11">
        <f t="shared" si="0"/>
        <v>11954</v>
      </c>
      <c r="E36" s="11">
        <f t="shared" si="1"/>
        <v>10460</v>
      </c>
      <c r="F36" s="13">
        <f t="shared" si="2"/>
        <v>1494</v>
      </c>
      <c r="G36" s="10"/>
      <c r="H36" s="11">
        <v>58</v>
      </c>
      <c r="I36" s="14">
        <v>49360</v>
      </c>
      <c r="J36" s="11">
        <f t="shared" si="3"/>
        <v>27041</v>
      </c>
      <c r="K36" s="11">
        <f t="shared" si="4"/>
        <v>23661</v>
      </c>
      <c r="L36" s="20">
        <f t="shared" si="5"/>
        <v>3380</v>
      </c>
    </row>
    <row r="37" spans="2:12" ht="15" customHeight="1">
      <c r="B37" s="19">
        <v>27</v>
      </c>
      <c r="C37" s="12">
        <v>22430</v>
      </c>
      <c r="D37" s="11">
        <f t="shared" si="0"/>
        <v>12288</v>
      </c>
      <c r="E37" s="11">
        <f t="shared" si="1"/>
        <v>10752</v>
      </c>
      <c r="F37" s="13">
        <f t="shared" si="2"/>
        <v>1536</v>
      </c>
      <c r="G37" s="10"/>
      <c r="H37" s="11">
        <v>59</v>
      </c>
      <c r="I37" s="14">
        <v>50560</v>
      </c>
      <c r="J37" s="11">
        <f t="shared" si="3"/>
        <v>27699</v>
      </c>
      <c r="K37" s="11">
        <f t="shared" si="4"/>
        <v>24236</v>
      </c>
      <c r="L37" s="20">
        <f t="shared" si="5"/>
        <v>3463</v>
      </c>
    </row>
    <row r="38" spans="2:12" ht="15" customHeight="1">
      <c r="B38" s="19">
        <v>28</v>
      </c>
      <c r="C38" s="12">
        <v>23040</v>
      </c>
      <c r="D38" s="11">
        <f t="shared" si="0"/>
        <v>12622</v>
      </c>
      <c r="E38" s="11">
        <f t="shared" si="1"/>
        <v>11044</v>
      </c>
      <c r="F38" s="13">
        <f t="shared" si="2"/>
        <v>1578</v>
      </c>
      <c r="G38" s="10"/>
      <c r="H38" s="11">
        <v>60</v>
      </c>
      <c r="I38" s="14">
        <v>51760</v>
      </c>
      <c r="J38" s="11">
        <f t="shared" si="3"/>
        <v>28356</v>
      </c>
      <c r="K38" s="11">
        <f t="shared" si="4"/>
        <v>24812</v>
      </c>
      <c r="L38" s="20">
        <f t="shared" si="5"/>
        <v>3544</v>
      </c>
    </row>
    <row r="39" spans="2:12" ht="15" customHeight="1">
      <c r="B39" s="19">
        <v>29</v>
      </c>
      <c r="C39" s="12">
        <v>23650</v>
      </c>
      <c r="D39" s="11">
        <f t="shared" si="0"/>
        <v>12956</v>
      </c>
      <c r="E39" s="11">
        <f t="shared" si="1"/>
        <v>11337</v>
      </c>
      <c r="F39" s="13">
        <f t="shared" si="2"/>
        <v>1619</v>
      </c>
      <c r="G39" s="10"/>
      <c r="H39" s="11">
        <v>61</v>
      </c>
      <c r="I39" s="14">
        <v>53060</v>
      </c>
      <c r="J39" s="11">
        <f t="shared" si="3"/>
        <v>29068</v>
      </c>
      <c r="K39" s="11">
        <f t="shared" si="4"/>
        <v>25435</v>
      </c>
      <c r="L39" s="20">
        <f t="shared" si="5"/>
        <v>3633</v>
      </c>
    </row>
    <row r="40" spans="2:12" ht="15" customHeight="1">
      <c r="B40" s="19">
        <v>30</v>
      </c>
      <c r="C40" s="12">
        <v>24300</v>
      </c>
      <c r="D40" s="11">
        <f t="shared" si="0"/>
        <v>13313</v>
      </c>
      <c r="E40" s="11">
        <f t="shared" si="1"/>
        <v>11648</v>
      </c>
      <c r="F40" s="13">
        <f t="shared" si="2"/>
        <v>1665</v>
      </c>
      <c r="G40" s="10"/>
      <c r="H40" s="11">
        <v>62</v>
      </c>
      <c r="I40" s="14">
        <v>54360</v>
      </c>
      <c r="J40" s="11">
        <f t="shared" si="3"/>
        <v>29781</v>
      </c>
      <c r="K40" s="11">
        <f t="shared" si="4"/>
        <v>26058</v>
      </c>
      <c r="L40" s="20">
        <f t="shared" si="5"/>
        <v>3723</v>
      </c>
    </row>
    <row r="41" spans="2:12" ht="15" customHeight="1">
      <c r="B41" s="19">
        <v>31</v>
      </c>
      <c r="C41" s="12">
        <v>24950</v>
      </c>
      <c r="D41" s="11">
        <f t="shared" si="0"/>
        <v>13669</v>
      </c>
      <c r="E41" s="11">
        <f t="shared" si="1"/>
        <v>11960</v>
      </c>
      <c r="F41" s="13">
        <f t="shared" si="2"/>
        <v>1709</v>
      </c>
      <c r="G41" s="10"/>
      <c r="H41" s="11">
        <v>63</v>
      </c>
      <c r="I41" s="14">
        <v>55660</v>
      </c>
      <c r="J41" s="11">
        <f t="shared" si="3"/>
        <v>30493</v>
      </c>
      <c r="K41" s="11">
        <f t="shared" si="4"/>
        <v>26681</v>
      </c>
      <c r="L41" s="20">
        <f t="shared" si="5"/>
        <v>3812</v>
      </c>
    </row>
    <row r="42" spans="2:12" ht="15" customHeight="1" thickBot="1">
      <c r="B42" s="21">
        <v>32</v>
      </c>
      <c r="C42" s="22">
        <v>25600</v>
      </c>
      <c r="D42" s="11">
        <f t="shared" si="0"/>
        <v>14025</v>
      </c>
      <c r="E42" s="11">
        <f t="shared" si="1"/>
        <v>12272</v>
      </c>
      <c r="F42" s="23">
        <f t="shared" si="2"/>
        <v>1753</v>
      </c>
      <c r="G42" s="24"/>
      <c r="H42" s="25"/>
      <c r="I42" s="25"/>
      <c r="J42" s="25"/>
      <c r="K42" s="25"/>
      <c r="L42" s="26"/>
    </row>
  </sheetData>
  <sheetProtection/>
  <mergeCells count="14">
    <mergeCell ref="B9:L9"/>
    <mergeCell ref="B4:F4"/>
    <mergeCell ref="B5:F5"/>
    <mergeCell ref="B6:F6"/>
    <mergeCell ref="B7:F7"/>
    <mergeCell ref="G4:L4"/>
    <mergeCell ref="G5:L5"/>
    <mergeCell ref="G6:L6"/>
    <mergeCell ref="B1:C3"/>
    <mergeCell ref="D1:L1"/>
    <mergeCell ref="D2:L2"/>
    <mergeCell ref="D3:L3"/>
    <mergeCell ref="G7:L7"/>
    <mergeCell ref="B8:L8"/>
  </mergeCells>
  <printOptions/>
  <pageMargins left="0.87" right="0.45" top="0.27" bottom="0.3" header="0.16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1"/>
  <sheetViews>
    <sheetView zoomScalePageLayoutView="0" workbookViewId="0" topLeftCell="A40">
      <selection activeCell="N8" sqref="N8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7.28125" style="1" customWidth="1"/>
    <col min="4" max="4" width="9.421875" style="0" customWidth="1"/>
    <col min="5" max="5" width="9.8515625" style="0" customWidth="1"/>
    <col min="6" max="6" width="10.00390625" style="0" customWidth="1"/>
    <col min="7" max="7" width="2.57421875" style="0" customWidth="1"/>
    <col min="8" max="8" width="6.421875" style="0" customWidth="1"/>
    <col min="9" max="9" width="7.421875" style="0" customWidth="1"/>
    <col min="10" max="10" width="9.7109375" style="0" customWidth="1"/>
    <col min="11" max="11" width="9.57421875" style="0" customWidth="1"/>
    <col min="12" max="12" width="10.00390625" style="0" customWidth="1"/>
  </cols>
  <sheetData>
    <row r="1" spans="2:13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5"/>
      <c r="M1" t="s">
        <v>11</v>
      </c>
    </row>
    <row r="2" spans="2:12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7"/>
    </row>
    <row r="3" spans="2:12" ht="18" customHeight="1">
      <c r="B3" s="42"/>
      <c r="C3" s="43"/>
      <c r="D3" s="48" t="s">
        <v>10</v>
      </c>
      <c r="E3" s="48"/>
      <c r="F3" s="48"/>
      <c r="G3" s="48"/>
      <c r="H3" s="48"/>
      <c r="I3" s="48"/>
      <c r="J3" s="48"/>
      <c r="K3" s="48"/>
      <c r="L3" s="49"/>
    </row>
    <row r="4" spans="2:12" ht="18.75" customHeight="1">
      <c r="B4" s="58" t="s">
        <v>15</v>
      </c>
      <c r="C4" s="59"/>
      <c r="D4" s="59"/>
      <c r="E4" s="59"/>
      <c r="F4" s="59"/>
      <c r="G4" s="66" t="s">
        <v>16</v>
      </c>
      <c r="H4" s="66"/>
      <c r="I4" s="66"/>
      <c r="J4" s="66"/>
      <c r="K4" s="66"/>
      <c r="L4" s="67"/>
    </row>
    <row r="5" spans="2:12" ht="18.75" customHeight="1">
      <c r="B5" s="60" t="s">
        <v>12</v>
      </c>
      <c r="C5" s="61"/>
      <c r="D5" s="61"/>
      <c r="E5" s="61"/>
      <c r="F5" s="61"/>
      <c r="G5" s="68" t="s">
        <v>13</v>
      </c>
      <c r="H5" s="68"/>
      <c r="I5" s="68"/>
      <c r="J5" s="68"/>
      <c r="K5" s="68"/>
      <c r="L5" s="69"/>
    </row>
    <row r="6" spans="2:12" ht="22.5" customHeight="1">
      <c r="B6" s="62" t="s">
        <v>17</v>
      </c>
      <c r="C6" s="63"/>
      <c r="D6" s="63"/>
      <c r="E6" s="63"/>
      <c r="F6" s="63"/>
      <c r="G6" s="70" t="s">
        <v>14</v>
      </c>
      <c r="H6" s="70"/>
      <c r="I6" s="70"/>
      <c r="J6" s="70"/>
      <c r="K6" s="70"/>
      <c r="L6" s="71"/>
    </row>
    <row r="7" spans="2:12" ht="17.25" customHeight="1">
      <c r="B7" s="64"/>
      <c r="C7" s="65"/>
      <c r="D7" s="65"/>
      <c r="E7" s="65"/>
      <c r="F7" s="65"/>
      <c r="G7" s="50"/>
      <c r="H7" s="50"/>
      <c r="I7" s="50"/>
      <c r="J7" s="50"/>
      <c r="K7" s="50"/>
      <c r="L7" s="51"/>
    </row>
    <row r="8" spans="2:12" ht="21.75" customHeight="1">
      <c r="B8" s="52" t="s">
        <v>28</v>
      </c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2:15" ht="23.25" customHeight="1">
      <c r="B9" s="55" t="s">
        <v>8</v>
      </c>
      <c r="C9" s="56"/>
      <c r="D9" s="56"/>
      <c r="E9" s="56"/>
      <c r="F9" s="56"/>
      <c r="G9" s="56"/>
      <c r="H9" s="56"/>
      <c r="I9" s="56"/>
      <c r="J9" s="56"/>
      <c r="K9" s="56"/>
      <c r="L9" s="57"/>
      <c r="O9" s="17"/>
    </row>
    <row r="10" spans="2:12" ht="41.25" customHeight="1">
      <c r="B10" s="18" t="s">
        <v>1</v>
      </c>
      <c r="C10" s="16" t="s">
        <v>0</v>
      </c>
      <c r="D10" s="15" t="s">
        <v>19</v>
      </c>
      <c r="E10" s="15" t="s">
        <v>18</v>
      </c>
      <c r="F10" s="15" t="s">
        <v>20</v>
      </c>
      <c r="G10" s="36"/>
      <c r="H10" s="15" t="s">
        <v>1</v>
      </c>
      <c r="I10" s="16" t="s">
        <v>0</v>
      </c>
      <c r="J10" s="15" t="s">
        <v>19</v>
      </c>
      <c r="K10" s="15" t="s">
        <v>18</v>
      </c>
      <c r="L10" s="15" t="s">
        <v>20</v>
      </c>
    </row>
    <row r="11" spans="2:12" ht="15" customHeight="1">
      <c r="B11" s="19">
        <v>1</v>
      </c>
      <c r="C11" s="27">
        <v>6700</v>
      </c>
      <c r="D11" s="11">
        <f>ROUND(C11*54.784%,0)</f>
        <v>3671</v>
      </c>
      <c r="E11" s="11">
        <f>ROUND(C11*47.936%,0)</f>
        <v>3212</v>
      </c>
      <c r="F11" s="29">
        <f>D11-E11</f>
        <v>459</v>
      </c>
      <c r="G11" s="37"/>
      <c r="H11" s="11">
        <v>41</v>
      </c>
      <c r="I11" s="27">
        <v>20110</v>
      </c>
      <c r="J11" s="11">
        <f>ROUND(I11*54.784%,0)</f>
        <v>11017</v>
      </c>
      <c r="K11" s="11">
        <f>ROUND(I11*47.936%,0)</f>
        <v>9640</v>
      </c>
      <c r="L11" s="31">
        <f>J11-K11</f>
        <v>1377</v>
      </c>
    </row>
    <row r="12" spans="2:17" ht="15" customHeight="1">
      <c r="B12" s="19">
        <v>2</v>
      </c>
      <c r="C12" s="27">
        <v>6900</v>
      </c>
      <c r="D12" s="11">
        <f aca="true" t="shared" si="0" ref="D12:D42">ROUND(C12*54.784%,0)</f>
        <v>3780</v>
      </c>
      <c r="E12" s="11">
        <f aca="true" t="shared" si="1" ref="E12:E42">ROUND(C12*47.936%,0)</f>
        <v>3308</v>
      </c>
      <c r="F12" s="29">
        <f aca="true" t="shared" si="2" ref="F12:F42">D12-E12</f>
        <v>472</v>
      </c>
      <c r="G12" s="37"/>
      <c r="H12" s="11">
        <v>42</v>
      </c>
      <c r="I12" s="27">
        <v>20680</v>
      </c>
      <c r="J12" s="11">
        <f aca="true" t="shared" si="3" ref="J12:J41">ROUND(I12*54.784%,0)</f>
        <v>11329</v>
      </c>
      <c r="K12" s="11">
        <f aca="true" t="shared" si="4" ref="K12:K41">ROUND(I12*47.936%,0)</f>
        <v>9913</v>
      </c>
      <c r="L12" s="31">
        <f aca="true" t="shared" si="5" ref="L12:L41">J12-K12</f>
        <v>1416</v>
      </c>
      <c r="Q12" s="2" t="s">
        <v>6</v>
      </c>
    </row>
    <row r="13" spans="2:18" ht="15" customHeight="1">
      <c r="B13" s="19">
        <v>3</v>
      </c>
      <c r="C13" s="27">
        <v>7100</v>
      </c>
      <c r="D13" s="11">
        <f t="shared" si="0"/>
        <v>3890</v>
      </c>
      <c r="E13" s="11">
        <f t="shared" si="1"/>
        <v>3403</v>
      </c>
      <c r="F13" s="29">
        <f t="shared" si="2"/>
        <v>487</v>
      </c>
      <c r="G13" s="37"/>
      <c r="H13" s="11">
        <v>43</v>
      </c>
      <c r="I13" s="27">
        <v>21250</v>
      </c>
      <c r="J13" s="11">
        <f t="shared" si="3"/>
        <v>11642</v>
      </c>
      <c r="K13" s="11">
        <f t="shared" si="4"/>
        <v>10186</v>
      </c>
      <c r="L13" s="31">
        <f t="shared" si="5"/>
        <v>1456</v>
      </c>
      <c r="R13" s="3"/>
    </row>
    <row r="14" spans="2:16" ht="15" customHeight="1">
      <c r="B14" s="19">
        <v>4</v>
      </c>
      <c r="C14" s="27">
        <v>7300</v>
      </c>
      <c r="D14" s="11">
        <f t="shared" si="0"/>
        <v>3999</v>
      </c>
      <c r="E14" s="11">
        <f t="shared" si="1"/>
        <v>3499</v>
      </c>
      <c r="F14" s="29">
        <f t="shared" si="2"/>
        <v>500</v>
      </c>
      <c r="G14" s="37"/>
      <c r="H14" s="11">
        <v>44</v>
      </c>
      <c r="I14" s="27">
        <v>21820</v>
      </c>
      <c r="J14" s="11">
        <f t="shared" si="3"/>
        <v>11954</v>
      </c>
      <c r="K14" s="11">
        <f t="shared" si="4"/>
        <v>10460</v>
      </c>
      <c r="L14" s="31">
        <f t="shared" si="5"/>
        <v>1494</v>
      </c>
      <c r="P14" s="3"/>
    </row>
    <row r="15" spans="2:16" ht="15" customHeight="1">
      <c r="B15" s="19">
        <v>5</v>
      </c>
      <c r="C15" s="27">
        <v>7520</v>
      </c>
      <c r="D15" s="11">
        <f t="shared" si="0"/>
        <v>4120</v>
      </c>
      <c r="E15" s="11">
        <f t="shared" si="1"/>
        <v>3605</v>
      </c>
      <c r="F15" s="29">
        <f t="shared" si="2"/>
        <v>515</v>
      </c>
      <c r="G15" s="37"/>
      <c r="H15" s="11">
        <v>45</v>
      </c>
      <c r="I15" s="27">
        <v>22430</v>
      </c>
      <c r="J15" s="11">
        <f t="shared" si="3"/>
        <v>12288</v>
      </c>
      <c r="K15" s="11">
        <f t="shared" si="4"/>
        <v>10752</v>
      </c>
      <c r="L15" s="31">
        <f t="shared" si="5"/>
        <v>1536</v>
      </c>
      <c r="P15" s="4"/>
    </row>
    <row r="16" spans="2:16" ht="15" customHeight="1">
      <c r="B16" s="19">
        <v>6</v>
      </c>
      <c r="C16" s="27">
        <v>7740</v>
      </c>
      <c r="D16" s="11">
        <f t="shared" si="0"/>
        <v>4240</v>
      </c>
      <c r="E16" s="11">
        <f t="shared" si="1"/>
        <v>3710</v>
      </c>
      <c r="F16" s="29">
        <f t="shared" si="2"/>
        <v>530</v>
      </c>
      <c r="G16" s="37"/>
      <c r="H16" s="11">
        <v>46</v>
      </c>
      <c r="I16" s="27">
        <v>23040</v>
      </c>
      <c r="J16" s="11">
        <f t="shared" si="3"/>
        <v>12622</v>
      </c>
      <c r="K16" s="11">
        <f t="shared" si="4"/>
        <v>11044</v>
      </c>
      <c r="L16" s="31">
        <f t="shared" si="5"/>
        <v>1578</v>
      </c>
      <c r="P16" s="5"/>
    </row>
    <row r="17" spans="2:16" ht="15" customHeight="1">
      <c r="B17" s="19">
        <v>7</v>
      </c>
      <c r="C17" s="27">
        <v>7960</v>
      </c>
      <c r="D17" s="11">
        <f t="shared" si="0"/>
        <v>4361</v>
      </c>
      <c r="E17" s="11">
        <f t="shared" si="1"/>
        <v>3816</v>
      </c>
      <c r="F17" s="29">
        <f t="shared" si="2"/>
        <v>545</v>
      </c>
      <c r="G17" s="37"/>
      <c r="H17" s="11">
        <v>47</v>
      </c>
      <c r="I17" s="27">
        <v>23650</v>
      </c>
      <c r="J17" s="11">
        <f t="shared" si="3"/>
        <v>12956</v>
      </c>
      <c r="K17" s="11">
        <f t="shared" si="4"/>
        <v>11337</v>
      </c>
      <c r="L17" s="31">
        <f t="shared" si="5"/>
        <v>1619</v>
      </c>
      <c r="P17" s="6"/>
    </row>
    <row r="18" spans="2:18" ht="15" customHeight="1">
      <c r="B18" s="19">
        <v>8</v>
      </c>
      <c r="C18" s="27">
        <v>8200</v>
      </c>
      <c r="D18" s="11">
        <f t="shared" si="0"/>
        <v>4492</v>
      </c>
      <c r="E18" s="11">
        <f t="shared" si="1"/>
        <v>3931</v>
      </c>
      <c r="F18" s="29">
        <f t="shared" si="2"/>
        <v>561</v>
      </c>
      <c r="G18" s="37"/>
      <c r="H18" s="11">
        <v>48</v>
      </c>
      <c r="I18" s="27">
        <v>24300</v>
      </c>
      <c r="J18" s="11">
        <f t="shared" si="3"/>
        <v>13313</v>
      </c>
      <c r="K18" s="11">
        <f t="shared" si="4"/>
        <v>11648</v>
      </c>
      <c r="L18" s="31">
        <f t="shared" si="5"/>
        <v>1665</v>
      </c>
      <c r="P18" s="7"/>
      <c r="Q18" s="8" t="s">
        <v>3</v>
      </c>
      <c r="R18" s="8"/>
    </row>
    <row r="19" spans="2:20" ht="15" customHeight="1">
      <c r="B19" s="19">
        <v>9</v>
      </c>
      <c r="C19" s="27">
        <v>8440</v>
      </c>
      <c r="D19" s="11">
        <f t="shared" si="0"/>
        <v>4624</v>
      </c>
      <c r="E19" s="11">
        <f t="shared" si="1"/>
        <v>4046</v>
      </c>
      <c r="F19" s="29">
        <f t="shared" si="2"/>
        <v>578</v>
      </c>
      <c r="G19" s="37"/>
      <c r="H19" s="11">
        <v>49</v>
      </c>
      <c r="I19" s="27">
        <v>24950</v>
      </c>
      <c r="J19" s="11">
        <f t="shared" si="3"/>
        <v>13669</v>
      </c>
      <c r="K19" s="11">
        <f t="shared" si="4"/>
        <v>11960</v>
      </c>
      <c r="L19" s="31">
        <f t="shared" si="5"/>
        <v>1709</v>
      </c>
      <c r="P19" s="8"/>
      <c r="R19" s="8" t="s">
        <v>4</v>
      </c>
      <c r="T19" s="8"/>
    </row>
    <row r="20" spans="2:20" ht="15" customHeight="1">
      <c r="B20" s="19">
        <v>10</v>
      </c>
      <c r="C20" s="27">
        <v>8680</v>
      </c>
      <c r="D20" s="11">
        <f t="shared" si="0"/>
        <v>4755</v>
      </c>
      <c r="E20" s="11">
        <f t="shared" si="1"/>
        <v>4161</v>
      </c>
      <c r="F20" s="29">
        <f t="shared" si="2"/>
        <v>594</v>
      </c>
      <c r="G20" s="37"/>
      <c r="H20" s="11">
        <v>50</v>
      </c>
      <c r="I20" s="27">
        <v>25600</v>
      </c>
      <c r="J20" s="11">
        <f t="shared" si="3"/>
        <v>14025</v>
      </c>
      <c r="K20" s="11">
        <f t="shared" si="4"/>
        <v>12272</v>
      </c>
      <c r="L20" s="31">
        <f t="shared" si="5"/>
        <v>1753</v>
      </c>
      <c r="P20" s="8"/>
      <c r="T20" s="8"/>
    </row>
    <row r="21" spans="2:16" ht="15" customHeight="1">
      <c r="B21" s="19">
        <v>11</v>
      </c>
      <c r="C21" s="27">
        <v>8940</v>
      </c>
      <c r="D21" s="11">
        <f t="shared" si="0"/>
        <v>4898</v>
      </c>
      <c r="E21" s="11">
        <f t="shared" si="1"/>
        <v>4285</v>
      </c>
      <c r="F21" s="29">
        <f t="shared" si="2"/>
        <v>613</v>
      </c>
      <c r="G21" s="37"/>
      <c r="H21" s="11">
        <v>51</v>
      </c>
      <c r="I21" s="27">
        <v>26300</v>
      </c>
      <c r="J21" s="11">
        <f t="shared" si="3"/>
        <v>14408</v>
      </c>
      <c r="K21" s="11">
        <f t="shared" si="4"/>
        <v>12607</v>
      </c>
      <c r="L21" s="31">
        <f t="shared" si="5"/>
        <v>1801</v>
      </c>
      <c r="P21" s="9" t="s">
        <v>5</v>
      </c>
    </row>
    <row r="22" spans="2:12" ht="15" customHeight="1">
      <c r="B22" s="19">
        <v>12</v>
      </c>
      <c r="C22" s="27">
        <v>9200</v>
      </c>
      <c r="D22" s="11">
        <f t="shared" si="0"/>
        <v>5040</v>
      </c>
      <c r="E22" s="11">
        <f t="shared" si="1"/>
        <v>4410</v>
      </c>
      <c r="F22" s="29">
        <f t="shared" si="2"/>
        <v>630</v>
      </c>
      <c r="G22" s="37"/>
      <c r="H22" s="11">
        <v>52</v>
      </c>
      <c r="I22" s="27">
        <v>27000</v>
      </c>
      <c r="J22" s="11">
        <f t="shared" si="3"/>
        <v>14792</v>
      </c>
      <c r="K22" s="11">
        <f t="shared" si="4"/>
        <v>12943</v>
      </c>
      <c r="L22" s="31">
        <f t="shared" si="5"/>
        <v>1849</v>
      </c>
    </row>
    <row r="23" spans="2:12" ht="15" customHeight="1">
      <c r="B23" s="19">
        <v>13</v>
      </c>
      <c r="C23" s="27">
        <v>9460</v>
      </c>
      <c r="D23" s="11">
        <f t="shared" si="0"/>
        <v>5183</v>
      </c>
      <c r="E23" s="11">
        <f t="shared" si="1"/>
        <v>4535</v>
      </c>
      <c r="F23" s="29">
        <f t="shared" si="2"/>
        <v>648</v>
      </c>
      <c r="G23" s="37"/>
      <c r="H23" s="11">
        <v>53</v>
      </c>
      <c r="I23" s="27">
        <v>27700</v>
      </c>
      <c r="J23" s="11">
        <f t="shared" si="3"/>
        <v>15175</v>
      </c>
      <c r="K23" s="11">
        <f t="shared" si="4"/>
        <v>13278</v>
      </c>
      <c r="L23" s="31">
        <f t="shared" si="5"/>
        <v>1897</v>
      </c>
    </row>
    <row r="24" spans="2:12" ht="15" customHeight="1">
      <c r="B24" s="19">
        <v>14</v>
      </c>
      <c r="C24" s="27">
        <v>9740</v>
      </c>
      <c r="D24" s="11">
        <f t="shared" si="0"/>
        <v>5336</v>
      </c>
      <c r="E24" s="11">
        <f t="shared" si="1"/>
        <v>4669</v>
      </c>
      <c r="F24" s="29">
        <f t="shared" si="2"/>
        <v>667</v>
      </c>
      <c r="G24" s="37"/>
      <c r="H24" s="11">
        <v>54</v>
      </c>
      <c r="I24" s="27">
        <v>28450</v>
      </c>
      <c r="J24" s="11">
        <f t="shared" si="3"/>
        <v>15586</v>
      </c>
      <c r="K24" s="11">
        <f t="shared" si="4"/>
        <v>13638</v>
      </c>
      <c r="L24" s="31">
        <f t="shared" si="5"/>
        <v>1948</v>
      </c>
    </row>
    <row r="25" spans="2:12" ht="15" customHeight="1">
      <c r="B25" s="19">
        <v>15</v>
      </c>
      <c r="C25" s="27">
        <v>10020</v>
      </c>
      <c r="D25" s="11">
        <f t="shared" si="0"/>
        <v>5489</v>
      </c>
      <c r="E25" s="11">
        <f t="shared" si="1"/>
        <v>4803</v>
      </c>
      <c r="F25" s="29">
        <f t="shared" si="2"/>
        <v>686</v>
      </c>
      <c r="G25" s="37"/>
      <c r="H25" s="11">
        <v>55</v>
      </c>
      <c r="I25" s="27">
        <v>29200</v>
      </c>
      <c r="J25" s="11">
        <f t="shared" si="3"/>
        <v>15997</v>
      </c>
      <c r="K25" s="11">
        <f t="shared" si="4"/>
        <v>13997</v>
      </c>
      <c r="L25" s="31">
        <f t="shared" si="5"/>
        <v>2000</v>
      </c>
    </row>
    <row r="26" spans="2:12" ht="15" customHeight="1">
      <c r="B26" s="19">
        <v>16</v>
      </c>
      <c r="C26" s="27">
        <v>10300</v>
      </c>
      <c r="D26" s="11">
        <f t="shared" si="0"/>
        <v>5643</v>
      </c>
      <c r="E26" s="11">
        <f t="shared" si="1"/>
        <v>4937</v>
      </c>
      <c r="F26" s="29">
        <f t="shared" si="2"/>
        <v>706</v>
      </c>
      <c r="G26" s="37"/>
      <c r="H26" s="11">
        <v>56</v>
      </c>
      <c r="I26" s="27">
        <v>29950</v>
      </c>
      <c r="J26" s="11">
        <f t="shared" si="3"/>
        <v>16408</v>
      </c>
      <c r="K26" s="11">
        <f t="shared" si="4"/>
        <v>14357</v>
      </c>
      <c r="L26" s="31">
        <f t="shared" si="5"/>
        <v>2051</v>
      </c>
    </row>
    <row r="27" spans="2:12" ht="15" customHeight="1">
      <c r="B27" s="19">
        <v>17</v>
      </c>
      <c r="C27" s="27">
        <v>10600</v>
      </c>
      <c r="D27" s="11">
        <f t="shared" si="0"/>
        <v>5807</v>
      </c>
      <c r="E27" s="11">
        <f t="shared" si="1"/>
        <v>5081</v>
      </c>
      <c r="F27" s="29">
        <f t="shared" si="2"/>
        <v>726</v>
      </c>
      <c r="G27" s="37"/>
      <c r="H27" s="11">
        <v>57</v>
      </c>
      <c r="I27" s="27">
        <v>30750</v>
      </c>
      <c r="J27" s="11">
        <f t="shared" si="3"/>
        <v>16846</v>
      </c>
      <c r="K27" s="11">
        <f t="shared" si="4"/>
        <v>14740</v>
      </c>
      <c r="L27" s="31">
        <f t="shared" si="5"/>
        <v>2106</v>
      </c>
    </row>
    <row r="28" spans="2:12" ht="15" customHeight="1">
      <c r="B28" s="19">
        <v>18</v>
      </c>
      <c r="C28" s="27">
        <v>10900</v>
      </c>
      <c r="D28" s="11">
        <f t="shared" si="0"/>
        <v>5971</v>
      </c>
      <c r="E28" s="11">
        <f t="shared" si="1"/>
        <v>5225</v>
      </c>
      <c r="F28" s="29">
        <f t="shared" si="2"/>
        <v>746</v>
      </c>
      <c r="G28" s="37"/>
      <c r="H28" s="11">
        <v>58</v>
      </c>
      <c r="I28" s="27">
        <v>31550</v>
      </c>
      <c r="J28" s="11">
        <f t="shared" si="3"/>
        <v>17284</v>
      </c>
      <c r="K28" s="11">
        <f t="shared" si="4"/>
        <v>15124</v>
      </c>
      <c r="L28" s="31">
        <f t="shared" si="5"/>
        <v>2160</v>
      </c>
    </row>
    <row r="29" spans="2:12" ht="15" customHeight="1">
      <c r="B29" s="19">
        <v>19</v>
      </c>
      <c r="C29" s="27">
        <v>11200</v>
      </c>
      <c r="D29" s="11">
        <f t="shared" si="0"/>
        <v>6136</v>
      </c>
      <c r="E29" s="11">
        <f t="shared" si="1"/>
        <v>5369</v>
      </c>
      <c r="F29" s="29">
        <f t="shared" si="2"/>
        <v>767</v>
      </c>
      <c r="G29" s="37"/>
      <c r="H29" s="11">
        <v>59</v>
      </c>
      <c r="I29" s="27">
        <v>32350</v>
      </c>
      <c r="J29" s="11">
        <f t="shared" si="3"/>
        <v>17723</v>
      </c>
      <c r="K29" s="11">
        <f t="shared" si="4"/>
        <v>15507</v>
      </c>
      <c r="L29" s="31">
        <f t="shared" si="5"/>
        <v>2216</v>
      </c>
    </row>
    <row r="30" spans="2:12" ht="15" customHeight="1">
      <c r="B30" s="19">
        <v>20</v>
      </c>
      <c r="C30" s="27">
        <v>11530</v>
      </c>
      <c r="D30" s="11">
        <f t="shared" si="0"/>
        <v>6317</v>
      </c>
      <c r="E30" s="11">
        <f t="shared" si="1"/>
        <v>5527</v>
      </c>
      <c r="F30" s="29">
        <f t="shared" si="2"/>
        <v>790</v>
      </c>
      <c r="G30" s="37"/>
      <c r="H30" s="11">
        <v>60</v>
      </c>
      <c r="I30" s="27">
        <v>33200</v>
      </c>
      <c r="J30" s="11">
        <f t="shared" si="3"/>
        <v>18188</v>
      </c>
      <c r="K30" s="11">
        <f t="shared" si="4"/>
        <v>15915</v>
      </c>
      <c r="L30" s="31">
        <f t="shared" si="5"/>
        <v>2273</v>
      </c>
    </row>
    <row r="31" spans="2:12" ht="15" customHeight="1">
      <c r="B31" s="19">
        <v>21</v>
      </c>
      <c r="C31" s="27">
        <v>11860</v>
      </c>
      <c r="D31" s="11">
        <f t="shared" si="0"/>
        <v>6497</v>
      </c>
      <c r="E31" s="11">
        <f t="shared" si="1"/>
        <v>5685</v>
      </c>
      <c r="F31" s="29">
        <f t="shared" si="2"/>
        <v>812</v>
      </c>
      <c r="G31" s="37"/>
      <c r="H31" s="11">
        <v>61</v>
      </c>
      <c r="I31" s="27">
        <v>34050</v>
      </c>
      <c r="J31" s="11">
        <f t="shared" si="3"/>
        <v>18654</v>
      </c>
      <c r="K31" s="11">
        <f t="shared" si="4"/>
        <v>16322</v>
      </c>
      <c r="L31" s="31">
        <f t="shared" si="5"/>
        <v>2332</v>
      </c>
    </row>
    <row r="32" spans="2:12" ht="15" customHeight="1">
      <c r="B32" s="19">
        <v>22</v>
      </c>
      <c r="C32" s="27">
        <v>12190</v>
      </c>
      <c r="D32" s="11">
        <f t="shared" si="0"/>
        <v>6678</v>
      </c>
      <c r="E32" s="11">
        <f t="shared" si="1"/>
        <v>5843</v>
      </c>
      <c r="F32" s="29">
        <f t="shared" si="2"/>
        <v>835</v>
      </c>
      <c r="G32" s="37"/>
      <c r="H32" s="11">
        <v>62</v>
      </c>
      <c r="I32" s="27">
        <v>34900</v>
      </c>
      <c r="J32" s="11">
        <f t="shared" si="3"/>
        <v>19120</v>
      </c>
      <c r="K32" s="11">
        <f t="shared" si="4"/>
        <v>16730</v>
      </c>
      <c r="L32" s="31">
        <f t="shared" si="5"/>
        <v>2390</v>
      </c>
    </row>
    <row r="33" spans="2:12" ht="15" customHeight="1">
      <c r="B33" s="19">
        <v>23</v>
      </c>
      <c r="C33" s="27">
        <v>12550</v>
      </c>
      <c r="D33" s="11">
        <f t="shared" si="0"/>
        <v>6875</v>
      </c>
      <c r="E33" s="11">
        <f t="shared" si="1"/>
        <v>6016</v>
      </c>
      <c r="F33" s="29">
        <f t="shared" si="2"/>
        <v>859</v>
      </c>
      <c r="G33" s="37"/>
      <c r="H33" s="11">
        <v>63</v>
      </c>
      <c r="I33" s="27">
        <v>35800</v>
      </c>
      <c r="J33" s="11">
        <f t="shared" si="3"/>
        <v>19613</v>
      </c>
      <c r="K33" s="11">
        <f t="shared" si="4"/>
        <v>17161</v>
      </c>
      <c r="L33" s="31">
        <f t="shared" si="5"/>
        <v>2452</v>
      </c>
    </row>
    <row r="34" spans="2:12" ht="15" customHeight="1">
      <c r="B34" s="19">
        <v>24</v>
      </c>
      <c r="C34" s="27">
        <v>12910</v>
      </c>
      <c r="D34" s="11">
        <f t="shared" si="0"/>
        <v>7073</v>
      </c>
      <c r="E34" s="11">
        <f t="shared" si="1"/>
        <v>6189</v>
      </c>
      <c r="F34" s="29">
        <f t="shared" si="2"/>
        <v>884</v>
      </c>
      <c r="G34" s="37"/>
      <c r="H34" s="11">
        <v>64</v>
      </c>
      <c r="I34" s="27">
        <v>36700</v>
      </c>
      <c r="J34" s="11">
        <f t="shared" si="3"/>
        <v>20106</v>
      </c>
      <c r="K34" s="11">
        <f t="shared" si="4"/>
        <v>17593</v>
      </c>
      <c r="L34" s="31">
        <f t="shared" si="5"/>
        <v>2513</v>
      </c>
    </row>
    <row r="35" spans="2:12" ht="15" customHeight="1">
      <c r="B35" s="19">
        <v>25</v>
      </c>
      <c r="C35" s="27">
        <v>13270</v>
      </c>
      <c r="D35" s="11">
        <f t="shared" si="0"/>
        <v>7270</v>
      </c>
      <c r="E35" s="11">
        <f t="shared" si="1"/>
        <v>6361</v>
      </c>
      <c r="F35" s="29">
        <f t="shared" si="2"/>
        <v>909</v>
      </c>
      <c r="G35" s="37"/>
      <c r="H35" s="11">
        <v>65</v>
      </c>
      <c r="I35" s="27">
        <v>37600</v>
      </c>
      <c r="J35" s="11">
        <f t="shared" si="3"/>
        <v>20599</v>
      </c>
      <c r="K35" s="11">
        <f t="shared" si="4"/>
        <v>18024</v>
      </c>
      <c r="L35" s="31">
        <f t="shared" si="5"/>
        <v>2575</v>
      </c>
    </row>
    <row r="36" spans="2:12" ht="15" customHeight="1">
      <c r="B36" s="19">
        <v>26</v>
      </c>
      <c r="C36" s="27">
        <v>13660</v>
      </c>
      <c r="D36" s="11">
        <f t="shared" si="0"/>
        <v>7483</v>
      </c>
      <c r="E36" s="11">
        <f t="shared" si="1"/>
        <v>6548</v>
      </c>
      <c r="F36" s="29">
        <f t="shared" si="2"/>
        <v>935</v>
      </c>
      <c r="G36" s="37"/>
      <c r="H36" s="11">
        <v>66</v>
      </c>
      <c r="I36" s="27">
        <v>38570</v>
      </c>
      <c r="J36" s="11">
        <f t="shared" si="3"/>
        <v>21130</v>
      </c>
      <c r="K36" s="11">
        <f t="shared" si="4"/>
        <v>18489</v>
      </c>
      <c r="L36" s="31">
        <f t="shared" si="5"/>
        <v>2641</v>
      </c>
    </row>
    <row r="37" spans="2:12" ht="15" customHeight="1">
      <c r="B37" s="19">
        <v>27</v>
      </c>
      <c r="C37" s="27">
        <v>14050</v>
      </c>
      <c r="D37" s="11">
        <f t="shared" si="0"/>
        <v>7697</v>
      </c>
      <c r="E37" s="11">
        <f t="shared" si="1"/>
        <v>6735</v>
      </c>
      <c r="F37" s="29">
        <f t="shared" si="2"/>
        <v>962</v>
      </c>
      <c r="G37" s="37"/>
      <c r="H37" s="11">
        <v>67</v>
      </c>
      <c r="I37" s="27">
        <v>39540</v>
      </c>
      <c r="J37" s="11">
        <f t="shared" si="3"/>
        <v>21662</v>
      </c>
      <c r="K37" s="11">
        <f t="shared" si="4"/>
        <v>18954</v>
      </c>
      <c r="L37" s="31">
        <f t="shared" si="5"/>
        <v>2708</v>
      </c>
    </row>
    <row r="38" spans="2:12" ht="15" customHeight="1">
      <c r="B38" s="19">
        <v>28</v>
      </c>
      <c r="C38" s="27">
        <v>14440</v>
      </c>
      <c r="D38" s="11">
        <f t="shared" si="0"/>
        <v>7911</v>
      </c>
      <c r="E38" s="11">
        <f t="shared" si="1"/>
        <v>6922</v>
      </c>
      <c r="F38" s="29">
        <f t="shared" si="2"/>
        <v>989</v>
      </c>
      <c r="G38" s="37"/>
      <c r="H38" s="11">
        <v>68</v>
      </c>
      <c r="I38" s="27">
        <v>40510</v>
      </c>
      <c r="J38" s="11">
        <f t="shared" si="3"/>
        <v>22193</v>
      </c>
      <c r="K38" s="11">
        <f t="shared" si="4"/>
        <v>19419</v>
      </c>
      <c r="L38" s="31">
        <f t="shared" si="5"/>
        <v>2774</v>
      </c>
    </row>
    <row r="39" spans="2:12" ht="15" customHeight="1">
      <c r="B39" s="19">
        <v>29</v>
      </c>
      <c r="C39" s="27">
        <v>14860</v>
      </c>
      <c r="D39" s="11">
        <f t="shared" si="0"/>
        <v>8141</v>
      </c>
      <c r="E39" s="11">
        <f t="shared" si="1"/>
        <v>7123</v>
      </c>
      <c r="F39" s="29">
        <f t="shared" si="2"/>
        <v>1018</v>
      </c>
      <c r="G39" s="37"/>
      <c r="H39" s="11">
        <v>69</v>
      </c>
      <c r="I39" s="27">
        <v>41550</v>
      </c>
      <c r="J39" s="11">
        <f t="shared" si="3"/>
        <v>22763</v>
      </c>
      <c r="K39" s="11">
        <f t="shared" si="4"/>
        <v>19917</v>
      </c>
      <c r="L39" s="31">
        <f t="shared" si="5"/>
        <v>2846</v>
      </c>
    </row>
    <row r="40" spans="2:12" ht="15" customHeight="1">
      <c r="B40" s="19">
        <v>30</v>
      </c>
      <c r="C40" s="27">
        <v>15280</v>
      </c>
      <c r="D40" s="11">
        <f t="shared" si="0"/>
        <v>8371</v>
      </c>
      <c r="E40" s="11">
        <f t="shared" si="1"/>
        <v>7325</v>
      </c>
      <c r="F40" s="29">
        <f t="shared" si="2"/>
        <v>1046</v>
      </c>
      <c r="G40" s="37"/>
      <c r="H40" s="11">
        <v>70</v>
      </c>
      <c r="I40" s="27">
        <v>42590</v>
      </c>
      <c r="J40" s="11">
        <f t="shared" si="3"/>
        <v>23333</v>
      </c>
      <c r="K40" s="11">
        <f t="shared" si="4"/>
        <v>20416</v>
      </c>
      <c r="L40" s="31">
        <f t="shared" si="5"/>
        <v>2917</v>
      </c>
    </row>
    <row r="41" spans="2:12" ht="15" customHeight="1">
      <c r="B41" s="19">
        <v>31</v>
      </c>
      <c r="C41" s="27">
        <v>15700</v>
      </c>
      <c r="D41" s="11">
        <f t="shared" si="0"/>
        <v>8601</v>
      </c>
      <c r="E41" s="11">
        <f t="shared" si="1"/>
        <v>7526</v>
      </c>
      <c r="F41" s="29">
        <f t="shared" si="2"/>
        <v>1075</v>
      </c>
      <c r="G41" s="37"/>
      <c r="H41" s="11">
        <v>71</v>
      </c>
      <c r="I41" s="27">
        <v>43630</v>
      </c>
      <c r="J41" s="11">
        <f t="shared" si="3"/>
        <v>23902</v>
      </c>
      <c r="K41" s="11">
        <f t="shared" si="4"/>
        <v>20914</v>
      </c>
      <c r="L41" s="31">
        <f t="shared" si="5"/>
        <v>2988</v>
      </c>
    </row>
    <row r="42" spans="2:12" ht="15" customHeight="1" thickBot="1">
      <c r="B42" s="21">
        <v>32</v>
      </c>
      <c r="C42" s="27">
        <v>16150</v>
      </c>
      <c r="D42" s="11">
        <f t="shared" si="0"/>
        <v>8848</v>
      </c>
      <c r="E42" s="11">
        <f t="shared" si="1"/>
        <v>7742</v>
      </c>
      <c r="F42" s="30">
        <f t="shared" si="2"/>
        <v>1106</v>
      </c>
      <c r="G42" s="38"/>
      <c r="H42" s="11">
        <v>72</v>
      </c>
      <c r="I42" s="27">
        <v>44740</v>
      </c>
      <c r="J42" s="11">
        <f aca="true" t="shared" si="6" ref="J42:J51">ROUND(I42*54.784%,0)</f>
        <v>24510</v>
      </c>
      <c r="K42" s="11">
        <f aca="true" t="shared" si="7" ref="K42:K51">ROUND(I42*47.936%,0)</f>
        <v>21447</v>
      </c>
      <c r="L42" s="31">
        <f aca="true" t="shared" si="8" ref="L42:L51">J42-K42</f>
        <v>3063</v>
      </c>
    </row>
    <row r="43" spans="2:12" ht="15.75" thickBot="1">
      <c r="B43" s="19">
        <v>33</v>
      </c>
      <c r="C43" s="27">
        <v>16600</v>
      </c>
      <c r="D43" s="11">
        <f aca="true" t="shared" si="9" ref="D43:D50">ROUND(C43*54.784%,0)</f>
        <v>9094</v>
      </c>
      <c r="E43" s="11">
        <f aca="true" t="shared" si="10" ref="E43:E50">ROUND(C43*47.936%,0)</f>
        <v>7957</v>
      </c>
      <c r="F43" s="30">
        <f aca="true" t="shared" si="11" ref="F43:F50">D43-E43</f>
        <v>1137</v>
      </c>
      <c r="G43" s="39"/>
      <c r="H43" s="11">
        <v>73</v>
      </c>
      <c r="I43" s="27">
        <v>45850</v>
      </c>
      <c r="J43" s="11">
        <f t="shared" si="6"/>
        <v>25118</v>
      </c>
      <c r="K43" s="11">
        <f t="shared" si="7"/>
        <v>21979</v>
      </c>
      <c r="L43" s="31">
        <f t="shared" si="8"/>
        <v>3139</v>
      </c>
    </row>
    <row r="44" spans="2:12" ht="15.75" thickBot="1">
      <c r="B44" s="21">
        <v>34</v>
      </c>
      <c r="C44" s="27">
        <v>17050</v>
      </c>
      <c r="D44" s="11">
        <f t="shared" si="9"/>
        <v>9341</v>
      </c>
      <c r="E44" s="11">
        <f t="shared" si="10"/>
        <v>8173</v>
      </c>
      <c r="F44" s="30">
        <f t="shared" si="11"/>
        <v>1168</v>
      </c>
      <c r="G44" s="39"/>
      <c r="H44" s="11">
        <v>74</v>
      </c>
      <c r="I44" s="27">
        <v>46960</v>
      </c>
      <c r="J44" s="11">
        <f t="shared" si="6"/>
        <v>25727</v>
      </c>
      <c r="K44" s="11">
        <f t="shared" si="7"/>
        <v>22511</v>
      </c>
      <c r="L44" s="31">
        <f t="shared" si="8"/>
        <v>3216</v>
      </c>
    </row>
    <row r="45" spans="2:12" ht="15.75" thickBot="1">
      <c r="B45" s="19">
        <v>35</v>
      </c>
      <c r="C45" s="27">
        <v>17540</v>
      </c>
      <c r="D45" s="11">
        <f t="shared" si="9"/>
        <v>9609</v>
      </c>
      <c r="E45" s="11">
        <f t="shared" si="10"/>
        <v>8408</v>
      </c>
      <c r="F45" s="30">
        <f t="shared" si="11"/>
        <v>1201</v>
      </c>
      <c r="G45" s="39"/>
      <c r="H45" s="11">
        <v>75</v>
      </c>
      <c r="I45" s="27">
        <v>48160</v>
      </c>
      <c r="J45" s="11">
        <f t="shared" si="6"/>
        <v>26384</v>
      </c>
      <c r="K45" s="11">
        <f t="shared" si="7"/>
        <v>23086</v>
      </c>
      <c r="L45" s="31">
        <f t="shared" si="8"/>
        <v>3298</v>
      </c>
    </row>
    <row r="46" spans="2:12" ht="15.75" thickBot="1">
      <c r="B46" s="21">
        <v>36</v>
      </c>
      <c r="C46" s="27">
        <v>18030</v>
      </c>
      <c r="D46" s="11">
        <f t="shared" si="9"/>
        <v>9878</v>
      </c>
      <c r="E46" s="11">
        <f t="shared" si="10"/>
        <v>8643</v>
      </c>
      <c r="F46" s="30">
        <f t="shared" si="11"/>
        <v>1235</v>
      </c>
      <c r="G46" s="39"/>
      <c r="H46" s="11">
        <v>76</v>
      </c>
      <c r="I46" s="27">
        <v>49360</v>
      </c>
      <c r="J46" s="11">
        <f t="shared" si="6"/>
        <v>27041</v>
      </c>
      <c r="K46" s="11">
        <f t="shared" si="7"/>
        <v>23661</v>
      </c>
      <c r="L46" s="31">
        <f t="shared" si="8"/>
        <v>3380</v>
      </c>
    </row>
    <row r="47" spans="2:12" ht="15.75" thickBot="1">
      <c r="B47" s="19">
        <v>37</v>
      </c>
      <c r="C47" s="27">
        <v>18520</v>
      </c>
      <c r="D47" s="11">
        <f t="shared" si="9"/>
        <v>10146</v>
      </c>
      <c r="E47" s="11">
        <f t="shared" si="10"/>
        <v>8878</v>
      </c>
      <c r="F47" s="30">
        <f t="shared" si="11"/>
        <v>1268</v>
      </c>
      <c r="G47" s="39"/>
      <c r="H47" s="11">
        <v>77</v>
      </c>
      <c r="I47" s="27">
        <v>50560</v>
      </c>
      <c r="J47" s="11">
        <f t="shared" si="6"/>
        <v>27699</v>
      </c>
      <c r="K47" s="11">
        <f t="shared" si="7"/>
        <v>24236</v>
      </c>
      <c r="L47" s="31">
        <f t="shared" si="8"/>
        <v>3463</v>
      </c>
    </row>
    <row r="48" spans="2:12" ht="15.75" thickBot="1">
      <c r="B48" s="21">
        <v>38</v>
      </c>
      <c r="C48" s="27">
        <v>19050</v>
      </c>
      <c r="D48" s="11">
        <f t="shared" si="9"/>
        <v>10436</v>
      </c>
      <c r="E48" s="11">
        <f t="shared" si="10"/>
        <v>9132</v>
      </c>
      <c r="F48" s="30">
        <f t="shared" si="11"/>
        <v>1304</v>
      </c>
      <c r="G48" s="39"/>
      <c r="H48" s="11">
        <v>78</v>
      </c>
      <c r="I48" s="27">
        <v>51760</v>
      </c>
      <c r="J48" s="11">
        <f t="shared" si="6"/>
        <v>28356</v>
      </c>
      <c r="K48" s="11">
        <f t="shared" si="7"/>
        <v>24812</v>
      </c>
      <c r="L48" s="31">
        <f t="shared" si="8"/>
        <v>3544</v>
      </c>
    </row>
    <row r="49" spans="2:12" ht="15.75" thickBot="1">
      <c r="B49" s="19">
        <v>39</v>
      </c>
      <c r="C49" s="27">
        <v>19580</v>
      </c>
      <c r="D49" s="11">
        <f t="shared" si="9"/>
        <v>10727</v>
      </c>
      <c r="E49" s="11">
        <f t="shared" si="10"/>
        <v>9386</v>
      </c>
      <c r="F49" s="30">
        <f t="shared" si="11"/>
        <v>1341</v>
      </c>
      <c r="G49" s="39"/>
      <c r="H49" s="11">
        <v>79</v>
      </c>
      <c r="I49" s="27">
        <v>53060</v>
      </c>
      <c r="J49" s="11">
        <f t="shared" si="6"/>
        <v>29068</v>
      </c>
      <c r="K49" s="11">
        <f t="shared" si="7"/>
        <v>25435</v>
      </c>
      <c r="L49" s="31">
        <f t="shared" si="8"/>
        <v>3633</v>
      </c>
    </row>
    <row r="50" spans="2:12" ht="15.75" thickBot="1">
      <c r="B50" s="21">
        <v>40</v>
      </c>
      <c r="C50" s="27">
        <v>20110</v>
      </c>
      <c r="D50" s="11">
        <f t="shared" si="9"/>
        <v>11017</v>
      </c>
      <c r="E50" s="11">
        <f t="shared" si="10"/>
        <v>9640</v>
      </c>
      <c r="F50" s="30">
        <f t="shared" si="11"/>
        <v>1377</v>
      </c>
      <c r="G50" s="39"/>
      <c r="H50" s="11">
        <v>80</v>
      </c>
      <c r="I50" s="27">
        <v>54360</v>
      </c>
      <c r="J50" s="11">
        <f t="shared" si="6"/>
        <v>29781</v>
      </c>
      <c r="K50" s="11">
        <f t="shared" si="7"/>
        <v>26058</v>
      </c>
      <c r="L50" s="31">
        <f t="shared" si="8"/>
        <v>3723</v>
      </c>
    </row>
    <row r="51" spans="8:12" ht="15">
      <c r="H51" s="11">
        <v>81</v>
      </c>
      <c r="I51" s="27">
        <v>55660</v>
      </c>
      <c r="J51" s="11">
        <f t="shared" si="6"/>
        <v>30493</v>
      </c>
      <c r="K51" s="11">
        <f t="shared" si="7"/>
        <v>26681</v>
      </c>
      <c r="L51" s="29">
        <f t="shared" si="8"/>
        <v>3812</v>
      </c>
    </row>
  </sheetData>
  <sheetProtection/>
  <mergeCells count="14">
    <mergeCell ref="B1:C3"/>
    <mergeCell ref="D1:L1"/>
    <mergeCell ref="D2:L2"/>
    <mergeCell ref="D3:L3"/>
    <mergeCell ref="B4:F4"/>
    <mergeCell ref="G4:L4"/>
    <mergeCell ref="B8:L8"/>
    <mergeCell ref="B9:L9"/>
    <mergeCell ref="B5:F5"/>
    <mergeCell ref="G5:L5"/>
    <mergeCell ref="B6:F6"/>
    <mergeCell ref="G6:L6"/>
    <mergeCell ref="B7:F7"/>
    <mergeCell ref="G7:L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1"/>
  <sheetViews>
    <sheetView tabSelected="1" zoomScalePageLayoutView="0" workbookViewId="0" topLeftCell="A10">
      <selection activeCell="N17" sqref="N17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6" width="6.00390625" style="0" customWidth="1"/>
    <col min="7" max="7" width="6.421875" style="0" customWidth="1"/>
    <col min="8" max="8" width="1.7109375" style="0" customWidth="1"/>
    <col min="9" max="9" width="4.57421875" style="0" customWidth="1"/>
    <col min="10" max="10" width="5.8515625" style="0" customWidth="1"/>
    <col min="11" max="11" width="8.7109375" style="0" customWidth="1"/>
    <col min="12" max="12" width="6.8515625" style="0" customWidth="1"/>
    <col min="13" max="13" width="6.28125" style="0" customWidth="1"/>
    <col min="14" max="14" width="7.7109375" style="0" customWidth="1"/>
    <col min="15" max="15" width="9.00390625" style="0" customWidth="1"/>
    <col min="16" max="16" width="6.00390625" style="0" hidden="1" customWidth="1"/>
    <col min="17" max="17" width="6.140625" style="0" hidden="1" customWidth="1"/>
  </cols>
  <sheetData>
    <row r="1" spans="2:15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4"/>
      <c r="M1" s="44"/>
      <c r="N1" s="45"/>
      <c r="O1" t="s">
        <v>11</v>
      </c>
    </row>
    <row r="2" spans="2:14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8" customHeight="1">
      <c r="B3" s="42"/>
      <c r="C3" s="43"/>
      <c r="D3" s="48" t="s">
        <v>10</v>
      </c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8.75" customHeight="1">
      <c r="B4" s="58" t="s">
        <v>15</v>
      </c>
      <c r="C4" s="59"/>
      <c r="D4" s="59"/>
      <c r="E4" s="59"/>
      <c r="F4" s="59"/>
      <c r="G4" s="59"/>
      <c r="H4" s="66" t="s">
        <v>16</v>
      </c>
      <c r="I4" s="66"/>
      <c r="J4" s="66"/>
      <c r="K4" s="66"/>
      <c r="L4" s="66"/>
      <c r="M4" s="66"/>
      <c r="N4" s="67"/>
    </row>
    <row r="5" spans="2:14" ht="18.75" customHeight="1">
      <c r="B5" s="60" t="s">
        <v>12</v>
      </c>
      <c r="C5" s="61"/>
      <c r="D5" s="61"/>
      <c r="E5" s="61"/>
      <c r="F5" s="61"/>
      <c r="G5" s="61"/>
      <c r="H5" s="68" t="s">
        <v>13</v>
      </c>
      <c r="I5" s="68"/>
      <c r="J5" s="68"/>
      <c r="K5" s="68"/>
      <c r="L5" s="68"/>
      <c r="M5" s="68"/>
      <c r="N5" s="69"/>
    </row>
    <row r="6" spans="2:14" ht="22.5" customHeight="1">
      <c r="B6" s="75" t="s">
        <v>17</v>
      </c>
      <c r="C6" s="76"/>
      <c r="D6" s="76"/>
      <c r="E6" s="76"/>
      <c r="F6" s="76"/>
      <c r="G6" s="76"/>
      <c r="H6" s="70" t="s">
        <v>14</v>
      </c>
      <c r="I6" s="70"/>
      <c r="J6" s="70"/>
      <c r="K6" s="70"/>
      <c r="L6" s="70"/>
      <c r="M6" s="70"/>
      <c r="N6" s="71"/>
    </row>
    <row r="7" spans="2:14" ht="17.25" customHeight="1">
      <c r="B7" s="64"/>
      <c r="C7" s="65"/>
      <c r="D7" s="65"/>
      <c r="E7" s="65"/>
      <c r="F7" s="65"/>
      <c r="G7" s="65"/>
      <c r="H7" s="50"/>
      <c r="I7" s="50"/>
      <c r="J7" s="50"/>
      <c r="K7" s="50"/>
      <c r="L7" s="50"/>
      <c r="M7" s="50"/>
      <c r="N7" s="51"/>
    </row>
    <row r="8" spans="2:14" ht="21.75" customHeight="1">
      <c r="B8" s="72" t="s">
        <v>21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2:17" ht="23.25" customHeight="1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Q9" s="17"/>
    </row>
    <row r="10" spans="2:14" ht="41.25" customHeight="1">
      <c r="B10" s="18" t="s">
        <v>1</v>
      </c>
      <c r="C10" s="16" t="s">
        <v>0</v>
      </c>
      <c r="D10" s="15" t="s">
        <v>19</v>
      </c>
      <c r="E10" s="15" t="s">
        <v>22</v>
      </c>
      <c r="F10" s="15" t="s">
        <v>23</v>
      </c>
      <c r="G10" s="15" t="s">
        <v>24</v>
      </c>
      <c r="H10" s="33"/>
      <c r="I10" s="15" t="s">
        <v>1</v>
      </c>
      <c r="J10" s="16" t="s">
        <v>0</v>
      </c>
      <c r="K10" s="15" t="s">
        <v>19</v>
      </c>
      <c r="L10" s="15" t="s">
        <v>22</v>
      </c>
      <c r="M10" s="15" t="s">
        <v>23</v>
      </c>
      <c r="N10" s="15" t="s">
        <v>24</v>
      </c>
    </row>
    <row r="11" spans="2:17" ht="15" customHeight="1">
      <c r="B11" s="19">
        <v>1</v>
      </c>
      <c r="C11" s="27">
        <v>6700</v>
      </c>
      <c r="D11" s="11">
        <f>ROUND(C11*54.784%,0)</f>
        <v>3671</v>
      </c>
      <c r="E11" s="11">
        <f>IF(P11&lt;=12000,P11,IF(P11&gt;=12000,12000))</f>
        <v>2010</v>
      </c>
      <c r="F11" s="11">
        <f>IF(C11&lt;=8200,200,IF(C11&lt;=13270,300,IF(C11&lt;=18030,350,IF(C11&gt;18030,525))))</f>
        <v>200</v>
      </c>
      <c r="G11" s="29">
        <f>SUM(C11:F11)</f>
        <v>12581</v>
      </c>
      <c r="H11" s="28"/>
      <c r="I11" s="11">
        <v>41</v>
      </c>
      <c r="J11" s="27">
        <v>20110</v>
      </c>
      <c r="K11" s="11">
        <f>ROUND(J11*54.784%,0)</f>
        <v>11017</v>
      </c>
      <c r="L11" s="11">
        <f>IF(Q11&lt;=12000,Q11,IF(Q11&gt;12000,12000))</f>
        <v>6033</v>
      </c>
      <c r="M11" s="11">
        <f>IF(J11&lt;=8200,200,IF(J11&lt;=13270,300,IF(J11&lt;=18030,350,IF(J11&gt;18030,525))))</f>
        <v>525</v>
      </c>
      <c r="N11" s="31">
        <f>SUM(J11:M11)</f>
        <v>37685</v>
      </c>
      <c r="P11" s="11">
        <f>ROUND(C11*30%,0)</f>
        <v>2010</v>
      </c>
      <c r="Q11" s="11">
        <f>ROUND(J11*30%,0)</f>
        <v>6033</v>
      </c>
    </row>
    <row r="12" spans="2:19" ht="15" customHeight="1">
      <c r="B12" s="19">
        <v>2</v>
      </c>
      <c r="C12" s="27">
        <v>6900</v>
      </c>
      <c r="D12" s="11">
        <f aca="true" t="shared" si="0" ref="D12:D50">ROUND(C12*54.784%,0)</f>
        <v>3780</v>
      </c>
      <c r="E12" s="11">
        <f aca="true" t="shared" si="1" ref="E12:E50">IF(P12&lt;=12000,P12,IF(P12&gt;=12000,12000))</f>
        <v>2070</v>
      </c>
      <c r="F12" s="11">
        <f aca="true" t="shared" si="2" ref="F12:F50">IF(C12&lt;=8200,200,IF(C12&lt;=13270,300,IF(C12&lt;=18030,350,IF(C12&gt;18030,525))))</f>
        <v>200</v>
      </c>
      <c r="G12" s="29">
        <f aca="true" t="shared" si="3" ref="G12:G50">SUM(C12:F12)</f>
        <v>12950</v>
      </c>
      <c r="H12" s="28"/>
      <c r="I12" s="11">
        <v>42</v>
      </c>
      <c r="J12" s="27">
        <v>20680</v>
      </c>
      <c r="K12" s="11">
        <f aca="true" t="shared" si="4" ref="K12:K51">ROUND(J12*54.784%,0)</f>
        <v>11329</v>
      </c>
      <c r="L12" s="11">
        <f aca="true" t="shared" si="5" ref="L12:L51">IF(Q12&lt;=12000,Q12,IF(Q12&gt;12000,12000))</f>
        <v>6204</v>
      </c>
      <c r="M12" s="11">
        <f aca="true" t="shared" si="6" ref="M12:M51">IF(J12&lt;=8200,200,IF(J12&lt;=13270,300,IF(J12&lt;=18030,350,IF(J12&gt;18030,525))))</f>
        <v>525</v>
      </c>
      <c r="N12" s="31">
        <f aca="true" t="shared" si="7" ref="N12:N51">SUM(J12:M12)</f>
        <v>38738</v>
      </c>
      <c r="P12" s="11">
        <f aca="true" t="shared" si="8" ref="P12:P50">ROUND(C12*30%,0)</f>
        <v>2070</v>
      </c>
      <c r="Q12" s="11">
        <f aca="true" t="shared" si="9" ref="Q12:Q51">ROUND(J12*30%,0)</f>
        <v>6204</v>
      </c>
      <c r="S12" s="2" t="s">
        <v>6</v>
      </c>
    </row>
    <row r="13" spans="2:20" ht="15" customHeight="1">
      <c r="B13" s="19">
        <v>3</v>
      </c>
      <c r="C13" s="27">
        <v>7100</v>
      </c>
      <c r="D13" s="11">
        <f t="shared" si="0"/>
        <v>3890</v>
      </c>
      <c r="E13" s="11">
        <f t="shared" si="1"/>
        <v>2130</v>
      </c>
      <c r="F13" s="11">
        <f t="shared" si="2"/>
        <v>200</v>
      </c>
      <c r="G13" s="29">
        <f t="shared" si="3"/>
        <v>13320</v>
      </c>
      <c r="H13" s="28"/>
      <c r="I13" s="11">
        <v>43</v>
      </c>
      <c r="J13" s="27">
        <v>21250</v>
      </c>
      <c r="K13" s="11">
        <f t="shared" si="4"/>
        <v>11642</v>
      </c>
      <c r="L13" s="11">
        <f t="shared" si="5"/>
        <v>6375</v>
      </c>
      <c r="M13" s="11">
        <f t="shared" si="6"/>
        <v>525</v>
      </c>
      <c r="N13" s="31">
        <f t="shared" si="7"/>
        <v>39792</v>
      </c>
      <c r="P13" s="11">
        <f t="shared" si="8"/>
        <v>2130</v>
      </c>
      <c r="Q13" s="11">
        <f t="shared" si="9"/>
        <v>6375</v>
      </c>
      <c r="T13" s="3"/>
    </row>
    <row r="14" spans="2:18" ht="15" customHeight="1">
      <c r="B14" s="19">
        <v>4</v>
      </c>
      <c r="C14" s="27">
        <v>7300</v>
      </c>
      <c r="D14" s="11">
        <f t="shared" si="0"/>
        <v>3999</v>
      </c>
      <c r="E14" s="11">
        <f t="shared" si="1"/>
        <v>2190</v>
      </c>
      <c r="F14" s="11">
        <f t="shared" si="2"/>
        <v>200</v>
      </c>
      <c r="G14" s="29">
        <f t="shared" si="3"/>
        <v>13689</v>
      </c>
      <c r="H14" s="28"/>
      <c r="I14" s="11">
        <v>44</v>
      </c>
      <c r="J14" s="27">
        <v>21820</v>
      </c>
      <c r="K14" s="11">
        <f t="shared" si="4"/>
        <v>11954</v>
      </c>
      <c r="L14" s="11">
        <f t="shared" si="5"/>
        <v>6546</v>
      </c>
      <c r="M14" s="11">
        <f t="shared" si="6"/>
        <v>525</v>
      </c>
      <c r="N14" s="31">
        <f t="shared" si="7"/>
        <v>40845</v>
      </c>
      <c r="P14" s="11">
        <f t="shared" si="8"/>
        <v>2190</v>
      </c>
      <c r="Q14" s="11">
        <f t="shared" si="9"/>
        <v>6546</v>
      </c>
      <c r="R14" s="3"/>
    </row>
    <row r="15" spans="2:18" ht="15" customHeight="1">
      <c r="B15" s="19">
        <v>5</v>
      </c>
      <c r="C15" s="27">
        <v>7520</v>
      </c>
      <c r="D15" s="11">
        <f t="shared" si="0"/>
        <v>4120</v>
      </c>
      <c r="E15" s="11">
        <f t="shared" si="1"/>
        <v>2256</v>
      </c>
      <c r="F15" s="11">
        <f t="shared" si="2"/>
        <v>200</v>
      </c>
      <c r="G15" s="29">
        <f t="shared" si="3"/>
        <v>14096</v>
      </c>
      <c r="H15" s="28"/>
      <c r="I15" s="11">
        <v>45</v>
      </c>
      <c r="J15" s="27">
        <v>22430</v>
      </c>
      <c r="K15" s="11">
        <f t="shared" si="4"/>
        <v>12288</v>
      </c>
      <c r="L15" s="11">
        <f t="shared" si="5"/>
        <v>6729</v>
      </c>
      <c r="M15" s="11">
        <f t="shared" si="6"/>
        <v>525</v>
      </c>
      <c r="N15" s="31">
        <f t="shared" si="7"/>
        <v>41972</v>
      </c>
      <c r="P15" s="11">
        <f t="shared" si="8"/>
        <v>2256</v>
      </c>
      <c r="Q15" s="11">
        <f t="shared" si="9"/>
        <v>6729</v>
      </c>
      <c r="R15" s="4"/>
    </row>
    <row r="16" spans="2:18" ht="15" customHeight="1">
      <c r="B16" s="19">
        <v>6</v>
      </c>
      <c r="C16" s="27">
        <v>7740</v>
      </c>
      <c r="D16" s="11">
        <f t="shared" si="0"/>
        <v>4240</v>
      </c>
      <c r="E16" s="11">
        <f t="shared" si="1"/>
        <v>2322</v>
      </c>
      <c r="F16" s="11">
        <f t="shared" si="2"/>
        <v>200</v>
      </c>
      <c r="G16" s="29">
        <f t="shared" si="3"/>
        <v>14502</v>
      </c>
      <c r="H16" s="28"/>
      <c r="I16" s="11">
        <v>46</v>
      </c>
      <c r="J16" s="27">
        <v>23040</v>
      </c>
      <c r="K16" s="11">
        <f t="shared" si="4"/>
        <v>12622</v>
      </c>
      <c r="L16" s="11">
        <f t="shared" si="5"/>
        <v>6912</v>
      </c>
      <c r="M16" s="11">
        <f t="shared" si="6"/>
        <v>525</v>
      </c>
      <c r="N16" s="31">
        <f t="shared" si="7"/>
        <v>43099</v>
      </c>
      <c r="P16" s="11">
        <f t="shared" si="8"/>
        <v>2322</v>
      </c>
      <c r="Q16" s="11">
        <f t="shared" si="9"/>
        <v>6912</v>
      </c>
      <c r="R16" s="5"/>
    </row>
    <row r="17" spans="2:18" ht="15" customHeight="1">
      <c r="B17" s="19">
        <v>7</v>
      </c>
      <c r="C17" s="27">
        <v>7960</v>
      </c>
      <c r="D17" s="11">
        <f t="shared" si="0"/>
        <v>4361</v>
      </c>
      <c r="E17" s="11">
        <f t="shared" si="1"/>
        <v>2388</v>
      </c>
      <c r="F17" s="11">
        <f t="shared" si="2"/>
        <v>200</v>
      </c>
      <c r="G17" s="29">
        <f t="shared" si="3"/>
        <v>14909</v>
      </c>
      <c r="H17" s="28"/>
      <c r="I17" s="11">
        <v>47</v>
      </c>
      <c r="J17" s="27">
        <v>23650</v>
      </c>
      <c r="K17" s="11">
        <f t="shared" si="4"/>
        <v>12956</v>
      </c>
      <c r="L17" s="11">
        <f t="shared" si="5"/>
        <v>7095</v>
      </c>
      <c r="M17" s="11">
        <f t="shared" si="6"/>
        <v>525</v>
      </c>
      <c r="N17" s="31">
        <f t="shared" si="7"/>
        <v>44226</v>
      </c>
      <c r="P17" s="11">
        <f t="shared" si="8"/>
        <v>2388</v>
      </c>
      <c r="Q17" s="11">
        <f t="shared" si="9"/>
        <v>7095</v>
      </c>
      <c r="R17" s="6"/>
    </row>
    <row r="18" spans="2:20" ht="15" customHeight="1">
      <c r="B18" s="19">
        <v>8</v>
      </c>
      <c r="C18" s="27">
        <v>8200</v>
      </c>
      <c r="D18" s="11">
        <f t="shared" si="0"/>
        <v>4492</v>
      </c>
      <c r="E18" s="11">
        <f t="shared" si="1"/>
        <v>2460</v>
      </c>
      <c r="F18" s="11">
        <f t="shared" si="2"/>
        <v>200</v>
      </c>
      <c r="G18" s="29">
        <f t="shared" si="3"/>
        <v>15352</v>
      </c>
      <c r="H18" s="28"/>
      <c r="I18" s="11">
        <v>48</v>
      </c>
      <c r="J18" s="27">
        <v>24300</v>
      </c>
      <c r="K18" s="11">
        <f t="shared" si="4"/>
        <v>13313</v>
      </c>
      <c r="L18" s="11">
        <f t="shared" si="5"/>
        <v>7290</v>
      </c>
      <c r="M18" s="11">
        <f t="shared" si="6"/>
        <v>525</v>
      </c>
      <c r="N18" s="31">
        <f t="shared" si="7"/>
        <v>45428</v>
      </c>
      <c r="P18" s="11">
        <f t="shared" si="8"/>
        <v>2460</v>
      </c>
      <c r="Q18" s="11">
        <f t="shared" si="9"/>
        <v>7290</v>
      </c>
      <c r="R18" s="7"/>
      <c r="S18" s="8" t="s">
        <v>3</v>
      </c>
      <c r="T18" s="8"/>
    </row>
    <row r="19" spans="2:22" ht="15" customHeight="1">
      <c r="B19" s="19">
        <v>9</v>
      </c>
      <c r="C19" s="27">
        <v>8440</v>
      </c>
      <c r="D19" s="11">
        <f t="shared" si="0"/>
        <v>4624</v>
      </c>
      <c r="E19" s="11">
        <f t="shared" si="1"/>
        <v>2532</v>
      </c>
      <c r="F19" s="11">
        <f t="shared" si="2"/>
        <v>300</v>
      </c>
      <c r="G19" s="29">
        <f t="shared" si="3"/>
        <v>15896</v>
      </c>
      <c r="H19" s="28"/>
      <c r="I19" s="11">
        <v>49</v>
      </c>
      <c r="J19" s="27">
        <v>24950</v>
      </c>
      <c r="K19" s="11">
        <f t="shared" si="4"/>
        <v>13669</v>
      </c>
      <c r="L19" s="11">
        <f t="shared" si="5"/>
        <v>7485</v>
      </c>
      <c r="M19" s="11">
        <f t="shared" si="6"/>
        <v>525</v>
      </c>
      <c r="N19" s="31">
        <f t="shared" si="7"/>
        <v>46629</v>
      </c>
      <c r="P19" s="11">
        <f t="shared" si="8"/>
        <v>2532</v>
      </c>
      <c r="Q19" s="11">
        <f t="shared" si="9"/>
        <v>7485</v>
      </c>
      <c r="R19" s="8"/>
      <c r="T19" s="8" t="s">
        <v>4</v>
      </c>
      <c r="V19" s="8"/>
    </row>
    <row r="20" spans="2:22" ht="15" customHeight="1">
      <c r="B20" s="19">
        <v>10</v>
      </c>
      <c r="C20" s="27">
        <v>8680</v>
      </c>
      <c r="D20" s="11">
        <f t="shared" si="0"/>
        <v>4755</v>
      </c>
      <c r="E20" s="11">
        <f t="shared" si="1"/>
        <v>2604</v>
      </c>
      <c r="F20" s="11">
        <f t="shared" si="2"/>
        <v>300</v>
      </c>
      <c r="G20" s="29">
        <f t="shared" si="3"/>
        <v>16339</v>
      </c>
      <c r="H20" s="28"/>
      <c r="I20" s="11">
        <v>50</v>
      </c>
      <c r="J20" s="27">
        <v>25600</v>
      </c>
      <c r="K20" s="11">
        <f t="shared" si="4"/>
        <v>14025</v>
      </c>
      <c r="L20" s="11">
        <f t="shared" si="5"/>
        <v>7680</v>
      </c>
      <c r="M20" s="11">
        <f t="shared" si="6"/>
        <v>525</v>
      </c>
      <c r="N20" s="31">
        <f t="shared" si="7"/>
        <v>47830</v>
      </c>
      <c r="P20" s="11">
        <f t="shared" si="8"/>
        <v>2604</v>
      </c>
      <c r="Q20" s="11">
        <f t="shared" si="9"/>
        <v>7680</v>
      </c>
      <c r="R20" s="8"/>
      <c r="V20" s="8"/>
    </row>
    <row r="21" spans="2:18" ht="15" customHeight="1">
      <c r="B21" s="19">
        <v>11</v>
      </c>
      <c r="C21" s="27">
        <v>8940</v>
      </c>
      <c r="D21" s="11">
        <f t="shared" si="0"/>
        <v>4898</v>
      </c>
      <c r="E21" s="11">
        <f t="shared" si="1"/>
        <v>2682</v>
      </c>
      <c r="F21" s="11">
        <f t="shared" si="2"/>
        <v>300</v>
      </c>
      <c r="G21" s="29">
        <f t="shared" si="3"/>
        <v>16820</v>
      </c>
      <c r="H21" s="28"/>
      <c r="I21" s="11">
        <v>51</v>
      </c>
      <c r="J21" s="27">
        <v>26300</v>
      </c>
      <c r="K21" s="11">
        <f t="shared" si="4"/>
        <v>14408</v>
      </c>
      <c r="L21" s="11">
        <f t="shared" si="5"/>
        <v>7890</v>
      </c>
      <c r="M21" s="11">
        <f t="shared" si="6"/>
        <v>525</v>
      </c>
      <c r="N21" s="31">
        <f t="shared" si="7"/>
        <v>49123</v>
      </c>
      <c r="P21" s="11">
        <f t="shared" si="8"/>
        <v>2682</v>
      </c>
      <c r="Q21" s="11">
        <f t="shared" si="9"/>
        <v>7890</v>
      </c>
      <c r="R21" s="9" t="s">
        <v>5</v>
      </c>
    </row>
    <row r="22" spans="2:17" ht="15" customHeight="1">
      <c r="B22" s="19">
        <v>12</v>
      </c>
      <c r="C22" s="27">
        <v>9200</v>
      </c>
      <c r="D22" s="11">
        <f t="shared" si="0"/>
        <v>5040</v>
      </c>
      <c r="E22" s="11">
        <f t="shared" si="1"/>
        <v>2760</v>
      </c>
      <c r="F22" s="11">
        <f t="shared" si="2"/>
        <v>300</v>
      </c>
      <c r="G22" s="29">
        <f t="shared" si="3"/>
        <v>17300</v>
      </c>
      <c r="H22" s="28"/>
      <c r="I22" s="11">
        <v>52</v>
      </c>
      <c r="J22" s="27">
        <v>27000</v>
      </c>
      <c r="K22" s="11">
        <f t="shared" si="4"/>
        <v>14792</v>
      </c>
      <c r="L22" s="11">
        <f t="shared" si="5"/>
        <v>8100</v>
      </c>
      <c r="M22" s="11">
        <f t="shared" si="6"/>
        <v>525</v>
      </c>
      <c r="N22" s="31">
        <f t="shared" si="7"/>
        <v>50417</v>
      </c>
      <c r="P22" s="11">
        <f t="shared" si="8"/>
        <v>2760</v>
      </c>
      <c r="Q22" s="11">
        <f t="shared" si="9"/>
        <v>8100</v>
      </c>
    </row>
    <row r="23" spans="2:17" ht="15" customHeight="1">
      <c r="B23" s="19">
        <v>13</v>
      </c>
      <c r="C23" s="27">
        <v>9460</v>
      </c>
      <c r="D23" s="11">
        <f t="shared" si="0"/>
        <v>5183</v>
      </c>
      <c r="E23" s="11">
        <f t="shared" si="1"/>
        <v>2838</v>
      </c>
      <c r="F23" s="11">
        <f t="shared" si="2"/>
        <v>300</v>
      </c>
      <c r="G23" s="29">
        <f t="shared" si="3"/>
        <v>17781</v>
      </c>
      <c r="H23" s="28"/>
      <c r="I23" s="11">
        <v>53</v>
      </c>
      <c r="J23" s="27">
        <v>27700</v>
      </c>
      <c r="K23" s="11">
        <f t="shared" si="4"/>
        <v>15175</v>
      </c>
      <c r="L23" s="11">
        <f t="shared" si="5"/>
        <v>8310</v>
      </c>
      <c r="M23" s="11">
        <f t="shared" si="6"/>
        <v>525</v>
      </c>
      <c r="N23" s="31">
        <f t="shared" si="7"/>
        <v>51710</v>
      </c>
      <c r="P23" s="11">
        <f t="shared" si="8"/>
        <v>2838</v>
      </c>
      <c r="Q23" s="11">
        <f t="shared" si="9"/>
        <v>8310</v>
      </c>
    </row>
    <row r="24" spans="2:17" ht="15" customHeight="1">
      <c r="B24" s="19">
        <v>14</v>
      </c>
      <c r="C24" s="27">
        <v>9740</v>
      </c>
      <c r="D24" s="11">
        <f t="shared" si="0"/>
        <v>5336</v>
      </c>
      <c r="E24" s="11">
        <f t="shared" si="1"/>
        <v>2922</v>
      </c>
      <c r="F24" s="11">
        <f t="shared" si="2"/>
        <v>300</v>
      </c>
      <c r="G24" s="29">
        <f t="shared" si="3"/>
        <v>18298</v>
      </c>
      <c r="H24" s="28"/>
      <c r="I24" s="11">
        <v>54</v>
      </c>
      <c r="J24" s="27">
        <v>28450</v>
      </c>
      <c r="K24" s="11">
        <f t="shared" si="4"/>
        <v>15586</v>
      </c>
      <c r="L24" s="11">
        <f t="shared" si="5"/>
        <v>8535</v>
      </c>
      <c r="M24" s="11">
        <f t="shared" si="6"/>
        <v>525</v>
      </c>
      <c r="N24" s="31">
        <f t="shared" si="7"/>
        <v>53096</v>
      </c>
      <c r="P24" s="11">
        <f t="shared" si="8"/>
        <v>2922</v>
      </c>
      <c r="Q24" s="11">
        <f t="shared" si="9"/>
        <v>8535</v>
      </c>
    </row>
    <row r="25" spans="2:17" ht="15" customHeight="1">
      <c r="B25" s="19">
        <v>15</v>
      </c>
      <c r="C25" s="27">
        <v>10020</v>
      </c>
      <c r="D25" s="11">
        <f t="shared" si="0"/>
        <v>5489</v>
      </c>
      <c r="E25" s="11">
        <f t="shared" si="1"/>
        <v>3006</v>
      </c>
      <c r="F25" s="11">
        <f t="shared" si="2"/>
        <v>300</v>
      </c>
      <c r="G25" s="29">
        <f t="shared" si="3"/>
        <v>18815</v>
      </c>
      <c r="H25" s="28"/>
      <c r="I25" s="11">
        <v>55</v>
      </c>
      <c r="J25" s="27">
        <v>29200</v>
      </c>
      <c r="K25" s="11">
        <f t="shared" si="4"/>
        <v>15997</v>
      </c>
      <c r="L25" s="11">
        <f t="shared" si="5"/>
        <v>8760</v>
      </c>
      <c r="M25" s="11">
        <f t="shared" si="6"/>
        <v>525</v>
      </c>
      <c r="N25" s="31">
        <f t="shared" si="7"/>
        <v>54482</v>
      </c>
      <c r="P25" s="11">
        <f t="shared" si="8"/>
        <v>3006</v>
      </c>
      <c r="Q25" s="11">
        <f t="shared" si="9"/>
        <v>8760</v>
      </c>
    </row>
    <row r="26" spans="2:17" ht="15" customHeight="1">
      <c r="B26" s="19">
        <v>16</v>
      </c>
      <c r="C26" s="27">
        <v>10300</v>
      </c>
      <c r="D26" s="11">
        <f t="shared" si="0"/>
        <v>5643</v>
      </c>
      <c r="E26" s="11">
        <f t="shared" si="1"/>
        <v>3090</v>
      </c>
      <c r="F26" s="11">
        <f t="shared" si="2"/>
        <v>300</v>
      </c>
      <c r="G26" s="29">
        <f t="shared" si="3"/>
        <v>19333</v>
      </c>
      <c r="H26" s="28"/>
      <c r="I26" s="11">
        <v>56</v>
      </c>
      <c r="J26" s="27">
        <v>29950</v>
      </c>
      <c r="K26" s="11">
        <f t="shared" si="4"/>
        <v>16408</v>
      </c>
      <c r="L26" s="11">
        <f t="shared" si="5"/>
        <v>8985</v>
      </c>
      <c r="M26" s="11">
        <f t="shared" si="6"/>
        <v>525</v>
      </c>
      <c r="N26" s="31">
        <f t="shared" si="7"/>
        <v>55868</v>
      </c>
      <c r="P26" s="11">
        <f t="shared" si="8"/>
        <v>3090</v>
      </c>
      <c r="Q26" s="11">
        <f t="shared" si="9"/>
        <v>8985</v>
      </c>
    </row>
    <row r="27" spans="2:17" ht="15" customHeight="1">
      <c r="B27" s="19">
        <v>17</v>
      </c>
      <c r="C27" s="27">
        <v>10600</v>
      </c>
      <c r="D27" s="11">
        <f t="shared" si="0"/>
        <v>5807</v>
      </c>
      <c r="E27" s="11">
        <f t="shared" si="1"/>
        <v>3180</v>
      </c>
      <c r="F27" s="11">
        <f t="shared" si="2"/>
        <v>300</v>
      </c>
      <c r="G27" s="29">
        <f t="shared" si="3"/>
        <v>19887</v>
      </c>
      <c r="H27" s="28"/>
      <c r="I27" s="11">
        <v>57</v>
      </c>
      <c r="J27" s="27">
        <v>30750</v>
      </c>
      <c r="K27" s="11">
        <f t="shared" si="4"/>
        <v>16846</v>
      </c>
      <c r="L27" s="11">
        <f t="shared" si="5"/>
        <v>9225</v>
      </c>
      <c r="M27" s="11">
        <f t="shared" si="6"/>
        <v>525</v>
      </c>
      <c r="N27" s="31">
        <f t="shared" si="7"/>
        <v>57346</v>
      </c>
      <c r="P27" s="11">
        <f t="shared" si="8"/>
        <v>3180</v>
      </c>
      <c r="Q27" s="11">
        <f t="shared" si="9"/>
        <v>9225</v>
      </c>
    </row>
    <row r="28" spans="2:17" ht="15" customHeight="1">
      <c r="B28" s="19">
        <v>18</v>
      </c>
      <c r="C28" s="27">
        <v>10900</v>
      </c>
      <c r="D28" s="11">
        <f t="shared" si="0"/>
        <v>5971</v>
      </c>
      <c r="E28" s="11">
        <f t="shared" si="1"/>
        <v>3270</v>
      </c>
      <c r="F28" s="11">
        <f t="shared" si="2"/>
        <v>300</v>
      </c>
      <c r="G28" s="29">
        <f t="shared" si="3"/>
        <v>20441</v>
      </c>
      <c r="H28" s="28"/>
      <c r="I28" s="11">
        <v>58</v>
      </c>
      <c r="J28" s="27">
        <v>31550</v>
      </c>
      <c r="K28" s="11">
        <f t="shared" si="4"/>
        <v>17284</v>
      </c>
      <c r="L28" s="11">
        <f t="shared" si="5"/>
        <v>9465</v>
      </c>
      <c r="M28" s="11">
        <f t="shared" si="6"/>
        <v>525</v>
      </c>
      <c r="N28" s="31">
        <f t="shared" si="7"/>
        <v>58824</v>
      </c>
      <c r="P28" s="11">
        <f t="shared" si="8"/>
        <v>3270</v>
      </c>
      <c r="Q28" s="11">
        <f t="shared" si="9"/>
        <v>9465</v>
      </c>
    </row>
    <row r="29" spans="2:17" ht="15" customHeight="1">
      <c r="B29" s="19">
        <v>19</v>
      </c>
      <c r="C29" s="27">
        <v>11200</v>
      </c>
      <c r="D29" s="11">
        <f t="shared" si="0"/>
        <v>6136</v>
      </c>
      <c r="E29" s="11">
        <f t="shared" si="1"/>
        <v>3360</v>
      </c>
      <c r="F29" s="11">
        <f t="shared" si="2"/>
        <v>300</v>
      </c>
      <c r="G29" s="29">
        <f t="shared" si="3"/>
        <v>20996</v>
      </c>
      <c r="H29" s="28"/>
      <c r="I29" s="11">
        <v>59</v>
      </c>
      <c r="J29" s="27">
        <v>32350</v>
      </c>
      <c r="K29" s="11">
        <f t="shared" si="4"/>
        <v>17723</v>
      </c>
      <c r="L29" s="11">
        <f t="shared" si="5"/>
        <v>9705</v>
      </c>
      <c r="M29" s="11">
        <f t="shared" si="6"/>
        <v>525</v>
      </c>
      <c r="N29" s="31">
        <f t="shared" si="7"/>
        <v>60303</v>
      </c>
      <c r="P29" s="11">
        <f t="shared" si="8"/>
        <v>3360</v>
      </c>
      <c r="Q29" s="11">
        <f t="shared" si="9"/>
        <v>9705</v>
      </c>
    </row>
    <row r="30" spans="2:17" ht="15" customHeight="1">
      <c r="B30" s="19">
        <v>20</v>
      </c>
      <c r="C30" s="27">
        <v>11530</v>
      </c>
      <c r="D30" s="11">
        <f t="shared" si="0"/>
        <v>6317</v>
      </c>
      <c r="E30" s="11">
        <f t="shared" si="1"/>
        <v>3459</v>
      </c>
      <c r="F30" s="11">
        <f t="shared" si="2"/>
        <v>300</v>
      </c>
      <c r="G30" s="29">
        <f t="shared" si="3"/>
        <v>21606</v>
      </c>
      <c r="H30" s="28"/>
      <c r="I30" s="11">
        <v>60</v>
      </c>
      <c r="J30" s="27">
        <v>33200</v>
      </c>
      <c r="K30" s="11">
        <f t="shared" si="4"/>
        <v>18188</v>
      </c>
      <c r="L30" s="11">
        <f t="shared" si="5"/>
        <v>9960</v>
      </c>
      <c r="M30" s="11">
        <f t="shared" si="6"/>
        <v>525</v>
      </c>
      <c r="N30" s="31">
        <f t="shared" si="7"/>
        <v>61873</v>
      </c>
      <c r="P30" s="11">
        <f t="shared" si="8"/>
        <v>3459</v>
      </c>
      <c r="Q30" s="11">
        <f t="shared" si="9"/>
        <v>9960</v>
      </c>
    </row>
    <row r="31" spans="2:17" ht="15" customHeight="1">
      <c r="B31" s="19">
        <v>21</v>
      </c>
      <c r="C31" s="27">
        <v>11860</v>
      </c>
      <c r="D31" s="11">
        <f t="shared" si="0"/>
        <v>6497</v>
      </c>
      <c r="E31" s="11">
        <f t="shared" si="1"/>
        <v>3558</v>
      </c>
      <c r="F31" s="11">
        <f t="shared" si="2"/>
        <v>300</v>
      </c>
      <c r="G31" s="29">
        <f t="shared" si="3"/>
        <v>22215</v>
      </c>
      <c r="H31" s="28"/>
      <c r="I31" s="11">
        <v>61</v>
      </c>
      <c r="J31" s="27">
        <v>34050</v>
      </c>
      <c r="K31" s="11">
        <f t="shared" si="4"/>
        <v>18654</v>
      </c>
      <c r="L31" s="11">
        <f t="shared" si="5"/>
        <v>10215</v>
      </c>
      <c r="M31" s="11">
        <f t="shared" si="6"/>
        <v>525</v>
      </c>
      <c r="N31" s="31">
        <f t="shared" si="7"/>
        <v>63444</v>
      </c>
      <c r="P31" s="11">
        <f t="shared" si="8"/>
        <v>3558</v>
      </c>
      <c r="Q31" s="11">
        <f t="shared" si="9"/>
        <v>10215</v>
      </c>
    </row>
    <row r="32" spans="2:17" ht="15" customHeight="1">
      <c r="B32" s="19">
        <v>22</v>
      </c>
      <c r="C32" s="27">
        <v>12190</v>
      </c>
      <c r="D32" s="11">
        <f t="shared" si="0"/>
        <v>6678</v>
      </c>
      <c r="E32" s="11">
        <f t="shared" si="1"/>
        <v>3657</v>
      </c>
      <c r="F32" s="11">
        <f t="shared" si="2"/>
        <v>300</v>
      </c>
      <c r="G32" s="29">
        <f t="shared" si="3"/>
        <v>22825</v>
      </c>
      <c r="H32" s="28"/>
      <c r="I32" s="11">
        <v>62</v>
      </c>
      <c r="J32" s="27">
        <v>34900</v>
      </c>
      <c r="K32" s="11">
        <f t="shared" si="4"/>
        <v>19120</v>
      </c>
      <c r="L32" s="11">
        <f t="shared" si="5"/>
        <v>10470</v>
      </c>
      <c r="M32" s="11">
        <f t="shared" si="6"/>
        <v>525</v>
      </c>
      <c r="N32" s="31">
        <f t="shared" si="7"/>
        <v>65015</v>
      </c>
      <c r="P32" s="11">
        <f t="shared" si="8"/>
        <v>3657</v>
      </c>
      <c r="Q32" s="11">
        <f t="shared" si="9"/>
        <v>10470</v>
      </c>
    </row>
    <row r="33" spans="2:17" ht="15" customHeight="1">
      <c r="B33" s="19">
        <v>23</v>
      </c>
      <c r="C33" s="27">
        <v>12550</v>
      </c>
      <c r="D33" s="11">
        <f t="shared" si="0"/>
        <v>6875</v>
      </c>
      <c r="E33" s="11">
        <f t="shared" si="1"/>
        <v>3765</v>
      </c>
      <c r="F33" s="11">
        <f t="shared" si="2"/>
        <v>300</v>
      </c>
      <c r="G33" s="29">
        <f t="shared" si="3"/>
        <v>23490</v>
      </c>
      <c r="H33" s="28"/>
      <c r="I33" s="11">
        <v>63</v>
      </c>
      <c r="J33" s="27">
        <v>35800</v>
      </c>
      <c r="K33" s="11">
        <f t="shared" si="4"/>
        <v>19613</v>
      </c>
      <c r="L33" s="11">
        <f t="shared" si="5"/>
        <v>10740</v>
      </c>
      <c r="M33" s="11">
        <f t="shared" si="6"/>
        <v>525</v>
      </c>
      <c r="N33" s="31">
        <f t="shared" si="7"/>
        <v>66678</v>
      </c>
      <c r="P33" s="11">
        <f t="shared" si="8"/>
        <v>3765</v>
      </c>
      <c r="Q33" s="11">
        <f t="shared" si="9"/>
        <v>10740</v>
      </c>
    </row>
    <row r="34" spans="2:17" ht="15" customHeight="1">
      <c r="B34" s="19">
        <v>24</v>
      </c>
      <c r="C34" s="27">
        <v>12910</v>
      </c>
      <c r="D34" s="11">
        <f t="shared" si="0"/>
        <v>7073</v>
      </c>
      <c r="E34" s="11">
        <f t="shared" si="1"/>
        <v>3873</v>
      </c>
      <c r="F34" s="11">
        <f t="shared" si="2"/>
        <v>300</v>
      </c>
      <c r="G34" s="29">
        <f t="shared" si="3"/>
        <v>24156</v>
      </c>
      <c r="H34" s="28"/>
      <c r="I34" s="11">
        <v>64</v>
      </c>
      <c r="J34" s="27">
        <v>36700</v>
      </c>
      <c r="K34" s="11">
        <f t="shared" si="4"/>
        <v>20106</v>
      </c>
      <c r="L34" s="11">
        <f t="shared" si="5"/>
        <v>11010</v>
      </c>
      <c r="M34" s="11">
        <f t="shared" si="6"/>
        <v>525</v>
      </c>
      <c r="N34" s="31">
        <f t="shared" si="7"/>
        <v>68341</v>
      </c>
      <c r="P34" s="11">
        <f t="shared" si="8"/>
        <v>3873</v>
      </c>
      <c r="Q34" s="11">
        <f t="shared" si="9"/>
        <v>11010</v>
      </c>
    </row>
    <row r="35" spans="2:17" ht="15" customHeight="1">
      <c r="B35" s="19">
        <v>25</v>
      </c>
      <c r="C35" s="27">
        <v>13270</v>
      </c>
      <c r="D35" s="11">
        <f t="shared" si="0"/>
        <v>7270</v>
      </c>
      <c r="E35" s="11">
        <f t="shared" si="1"/>
        <v>3981</v>
      </c>
      <c r="F35" s="11">
        <f t="shared" si="2"/>
        <v>300</v>
      </c>
      <c r="G35" s="29">
        <f t="shared" si="3"/>
        <v>24821</v>
      </c>
      <c r="H35" s="28"/>
      <c r="I35" s="11">
        <v>65</v>
      </c>
      <c r="J35" s="27">
        <v>37600</v>
      </c>
      <c r="K35" s="11">
        <f t="shared" si="4"/>
        <v>20599</v>
      </c>
      <c r="L35" s="11">
        <f t="shared" si="5"/>
        <v>11280</v>
      </c>
      <c r="M35" s="11">
        <f t="shared" si="6"/>
        <v>525</v>
      </c>
      <c r="N35" s="31">
        <f t="shared" si="7"/>
        <v>70004</v>
      </c>
      <c r="P35" s="11">
        <f t="shared" si="8"/>
        <v>3981</v>
      </c>
      <c r="Q35" s="11">
        <f t="shared" si="9"/>
        <v>11280</v>
      </c>
    </row>
    <row r="36" spans="2:17" ht="15" customHeight="1">
      <c r="B36" s="19">
        <v>26</v>
      </c>
      <c r="C36" s="27">
        <v>13660</v>
      </c>
      <c r="D36" s="11">
        <f t="shared" si="0"/>
        <v>7483</v>
      </c>
      <c r="E36" s="11">
        <f t="shared" si="1"/>
        <v>4098</v>
      </c>
      <c r="F36" s="11">
        <f t="shared" si="2"/>
        <v>350</v>
      </c>
      <c r="G36" s="29">
        <f t="shared" si="3"/>
        <v>25591</v>
      </c>
      <c r="H36" s="28"/>
      <c r="I36" s="11">
        <v>66</v>
      </c>
      <c r="J36" s="27">
        <v>38570</v>
      </c>
      <c r="K36" s="11">
        <f t="shared" si="4"/>
        <v>21130</v>
      </c>
      <c r="L36" s="11">
        <f t="shared" si="5"/>
        <v>11571</v>
      </c>
      <c r="M36" s="11">
        <f t="shared" si="6"/>
        <v>525</v>
      </c>
      <c r="N36" s="31">
        <f t="shared" si="7"/>
        <v>71796</v>
      </c>
      <c r="P36" s="11">
        <f t="shared" si="8"/>
        <v>4098</v>
      </c>
      <c r="Q36" s="11">
        <f t="shared" si="9"/>
        <v>11571</v>
      </c>
    </row>
    <row r="37" spans="2:17" ht="15" customHeight="1">
      <c r="B37" s="19">
        <v>27</v>
      </c>
      <c r="C37" s="27">
        <v>14050</v>
      </c>
      <c r="D37" s="11">
        <f t="shared" si="0"/>
        <v>7697</v>
      </c>
      <c r="E37" s="11">
        <f t="shared" si="1"/>
        <v>4215</v>
      </c>
      <c r="F37" s="11">
        <f t="shared" si="2"/>
        <v>350</v>
      </c>
      <c r="G37" s="29">
        <f t="shared" si="3"/>
        <v>26312</v>
      </c>
      <c r="H37" s="28"/>
      <c r="I37" s="11">
        <v>67</v>
      </c>
      <c r="J37" s="27">
        <v>39540</v>
      </c>
      <c r="K37" s="11">
        <f t="shared" si="4"/>
        <v>21662</v>
      </c>
      <c r="L37" s="11">
        <f t="shared" si="5"/>
        <v>11862</v>
      </c>
      <c r="M37" s="11">
        <f t="shared" si="6"/>
        <v>525</v>
      </c>
      <c r="N37" s="31">
        <f t="shared" si="7"/>
        <v>73589</v>
      </c>
      <c r="P37" s="11">
        <f t="shared" si="8"/>
        <v>4215</v>
      </c>
      <c r="Q37" s="11">
        <f t="shared" si="9"/>
        <v>11862</v>
      </c>
    </row>
    <row r="38" spans="2:17" ht="15" customHeight="1">
      <c r="B38" s="19">
        <v>28</v>
      </c>
      <c r="C38" s="27">
        <v>14440</v>
      </c>
      <c r="D38" s="11">
        <f t="shared" si="0"/>
        <v>7911</v>
      </c>
      <c r="E38" s="11">
        <f t="shared" si="1"/>
        <v>4332</v>
      </c>
      <c r="F38" s="11">
        <f t="shared" si="2"/>
        <v>350</v>
      </c>
      <c r="G38" s="29">
        <f t="shared" si="3"/>
        <v>27033</v>
      </c>
      <c r="H38" s="28"/>
      <c r="I38" s="11">
        <v>68</v>
      </c>
      <c r="J38" s="27">
        <v>40510</v>
      </c>
      <c r="K38" s="11">
        <f t="shared" si="4"/>
        <v>22193</v>
      </c>
      <c r="L38" s="11">
        <f t="shared" si="5"/>
        <v>12000</v>
      </c>
      <c r="M38" s="11">
        <f t="shared" si="6"/>
        <v>525</v>
      </c>
      <c r="N38" s="31">
        <f t="shared" si="7"/>
        <v>75228</v>
      </c>
      <c r="P38" s="11">
        <f t="shared" si="8"/>
        <v>4332</v>
      </c>
      <c r="Q38" s="11">
        <f t="shared" si="9"/>
        <v>12153</v>
      </c>
    </row>
    <row r="39" spans="2:17" ht="15" customHeight="1">
      <c r="B39" s="19">
        <v>29</v>
      </c>
      <c r="C39" s="27">
        <v>14860</v>
      </c>
      <c r="D39" s="11">
        <f t="shared" si="0"/>
        <v>8141</v>
      </c>
      <c r="E39" s="11">
        <f t="shared" si="1"/>
        <v>4458</v>
      </c>
      <c r="F39" s="11">
        <f t="shared" si="2"/>
        <v>350</v>
      </c>
      <c r="G39" s="29">
        <f t="shared" si="3"/>
        <v>27809</v>
      </c>
      <c r="H39" s="28"/>
      <c r="I39" s="11">
        <v>69</v>
      </c>
      <c r="J39" s="27">
        <v>41550</v>
      </c>
      <c r="K39" s="11">
        <f t="shared" si="4"/>
        <v>22763</v>
      </c>
      <c r="L39" s="11">
        <f t="shared" si="5"/>
        <v>12000</v>
      </c>
      <c r="M39" s="11">
        <f t="shared" si="6"/>
        <v>525</v>
      </c>
      <c r="N39" s="31">
        <f t="shared" si="7"/>
        <v>76838</v>
      </c>
      <c r="P39" s="11">
        <f t="shared" si="8"/>
        <v>4458</v>
      </c>
      <c r="Q39" s="11">
        <f t="shared" si="9"/>
        <v>12465</v>
      </c>
    </row>
    <row r="40" spans="2:17" ht="15" customHeight="1">
      <c r="B40" s="19">
        <v>30</v>
      </c>
      <c r="C40" s="27">
        <v>15280</v>
      </c>
      <c r="D40" s="11">
        <f t="shared" si="0"/>
        <v>8371</v>
      </c>
      <c r="E40" s="11">
        <f t="shared" si="1"/>
        <v>4584</v>
      </c>
      <c r="F40" s="11">
        <f t="shared" si="2"/>
        <v>350</v>
      </c>
      <c r="G40" s="29">
        <f t="shared" si="3"/>
        <v>28585</v>
      </c>
      <c r="H40" s="28"/>
      <c r="I40" s="11">
        <v>70</v>
      </c>
      <c r="J40" s="27">
        <v>42590</v>
      </c>
      <c r="K40" s="11">
        <f t="shared" si="4"/>
        <v>23333</v>
      </c>
      <c r="L40" s="11">
        <f t="shared" si="5"/>
        <v>12000</v>
      </c>
      <c r="M40" s="11">
        <f t="shared" si="6"/>
        <v>525</v>
      </c>
      <c r="N40" s="31">
        <f t="shared" si="7"/>
        <v>78448</v>
      </c>
      <c r="P40" s="11">
        <f t="shared" si="8"/>
        <v>4584</v>
      </c>
      <c r="Q40" s="11">
        <f t="shared" si="9"/>
        <v>12777</v>
      </c>
    </row>
    <row r="41" spans="2:17" ht="15" customHeight="1">
      <c r="B41" s="19">
        <v>31</v>
      </c>
      <c r="C41" s="27">
        <v>15700</v>
      </c>
      <c r="D41" s="11">
        <f t="shared" si="0"/>
        <v>8601</v>
      </c>
      <c r="E41" s="11">
        <f t="shared" si="1"/>
        <v>4710</v>
      </c>
      <c r="F41" s="11">
        <f t="shared" si="2"/>
        <v>350</v>
      </c>
      <c r="G41" s="29">
        <f t="shared" si="3"/>
        <v>29361</v>
      </c>
      <c r="H41" s="28"/>
      <c r="I41" s="11">
        <v>71</v>
      </c>
      <c r="J41" s="27">
        <v>43630</v>
      </c>
      <c r="K41" s="11">
        <f t="shared" si="4"/>
        <v>23902</v>
      </c>
      <c r="L41" s="11">
        <f t="shared" si="5"/>
        <v>12000</v>
      </c>
      <c r="M41" s="11">
        <f t="shared" si="6"/>
        <v>525</v>
      </c>
      <c r="N41" s="31">
        <f t="shared" si="7"/>
        <v>80057</v>
      </c>
      <c r="P41" s="11">
        <f t="shared" si="8"/>
        <v>4710</v>
      </c>
      <c r="Q41" s="11">
        <f t="shared" si="9"/>
        <v>13089</v>
      </c>
    </row>
    <row r="42" spans="2:17" ht="15" customHeight="1" thickBot="1">
      <c r="B42" s="21">
        <v>32</v>
      </c>
      <c r="C42" s="27">
        <v>16150</v>
      </c>
      <c r="D42" s="11">
        <f t="shared" si="0"/>
        <v>8848</v>
      </c>
      <c r="E42" s="11">
        <f t="shared" si="1"/>
        <v>4845</v>
      </c>
      <c r="F42" s="11">
        <f t="shared" si="2"/>
        <v>350</v>
      </c>
      <c r="G42" s="29">
        <f t="shared" si="3"/>
        <v>30193</v>
      </c>
      <c r="H42" s="34"/>
      <c r="I42" s="11">
        <v>72</v>
      </c>
      <c r="J42" s="27">
        <v>44740</v>
      </c>
      <c r="K42" s="11">
        <f t="shared" si="4"/>
        <v>24510</v>
      </c>
      <c r="L42" s="11">
        <f t="shared" si="5"/>
        <v>12000</v>
      </c>
      <c r="M42" s="11">
        <f t="shared" si="6"/>
        <v>525</v>
      </c>
      <c r="N42" s="31">
        <f t="shared" si="7"/>
        <v>81775</v>
      </c>
      <c r="P42" s="11">
        <f t="shared" si="8"/>
        <v>4845</v>
      </c>
      <c r="Q42" s="11">
        <f t="shared" si="9"/>
        <v>13422</v>
      </c>
    </row>
    <row r="43" spans="2:17" ht="15">
      <c r="B43" s="19">
        <v>33</v>
      </c>
      <c r="C43" s="27">
        <v>16600</v>
      </c>
      <c r="D43" s="11">
        <f t="shared" si="0"/>
        <v>9094</v>
      </c>
      <c r="E43" s="11">
        <f t="shared" si="1"/>
        <v>4980</v>
      </c>
      <c r="F43" s="11">
        <f t="shared" si="2"/>
        <v>350</v>
      </c>
      <c r="G43" s="29">
        <f t="shared" si="3"/>
        <v>31024</v>
      </c>
      <c r="H43" s="35"/>
      <c r="I43" s="11">
        <v>73</v>
      </c>
      <c r="J43" s="27">
        <v>45850</v>
      </c>
      <c r="K43" s="11">
        <f t="shared" si="4"/>
        <v>25118</v>
      </c>
      <c r="L43" s="11">
        <f t="shared" si="5"/>
        <v>12000</v>
      </c>
      <c r="M43" s="11">
        <f t="shared" si="6"/>
        <v>525</v>
      </c>
      <c r="N43" s="31">
        <f t="shared" si="7"/>
        <v>83493</v>
      </c>
      <c r="P43" s="11">
        <f t="shared" si="8"/>
        <v>4980</v>
      </c>
      <c r="Q43" s="11">
        <f t="shared" si="9"/>
        <v>13755</v>
      </c>
    </row>
    <row r="44" spans="2:17" ht="15.75" thickBot="1">
      <c r="B44" s="21">
        <v>34</v>
      </c>
      <c r="C44" s="27">
        <v>17050</v>
      </c>
      <c r="D44" s="11">
        <f t="shared" si="0"/>
        <v>9341</v>
      </c>
      <c r="E44" s="11">
        <f t="shared" si="1"/>
        <v>5115</v>
      </c>
      <c r="F44" s="11">
        <f t="shared" si="2"/>
        <v>350</v>
      </c>
      <c r="G44" s="29">
        <f t="shared" si="3"/>
        <v>31856</v>
      </c>
      <c r="H44" s="35"/>
      <c r="I44" s="11">
        <v>74</v>
      </c>
      <c r="J44" s="27">
        <v>46960</v>
      </c>
      <c r="K44" s="11">
        <f t="shared" si="4"/>
        <v>25727</v>
      </c>
      <c r="L44" s="11">
        <f t="shared" si="5"/>
        <v>12000</v>
      </c>
      <c r="M44" s="11">
        <f t="shared" si="6"/>
        <v>525</v>
      </c>
      <c r="N44" s="31">
        <f t="shared" si="7"/>
        <v>85212</v>
      </c>
      <c r="P44" s="11">
        <f t="shared" si="8"/>
        <v>5115</v>
      </c>
      <c r="Q44" s="11">
        <f t="shared" si="9"/>
        <v>14088</v>
      </c>
    </row>
    <row r="45" spans="2:17" ht="15">
      <c r="B45" s="19">
        <v>35</v>
      </c>
      <c r="C45" s="27">
        <v>17540</v>
      </c>
      <c r="D45" s="11">
        <f t="shared" si="0"/>
        <v>9609</v>
      </c>
      <c r="E45" s="11">
        <f t="shared" si="1"/>
        <v>5262</v>
      </c>
      <c r="F45" s="11">
        <f t="shared" si="2"/>
        <v>350</v>
      </c>
      <c r="G45" s="29">
        <f t="shared" si="3"/>
        <v>32761</v>
      </c>
      <c r="H45" s="35"/>
      <c r="I45" s="11">
        <v>75</v>
      </c>
      <c r="J45" s="27">
        <v>48160</v>
      </c>
      <c r="K45" s="11">
        <f t="shared" si="4"/>
        <v>26384</v>
      </c>
      <c r="L45" s="11">
        <f t="shared" si="5"/>
        <v>12000</v>
      </c>
      <c r="M45" s="11">
        <f t="shared" si="6"/>
        <v>525</v>
      </c>
      <c r="N45" s="31">
        <f t="shared" si="7"/>
        <v>87069</v>
      </c>
      <c r="P45" s="11">
        <f t="shared" si="8"/>
        <v>5262</v>
      </c>
      <c r="Q45" s="11">
        <f t="shared" si="9"/>
        <v>14448</v>
      </c>
    </row>
    <row r="46" spans="2:17" ht="15.75" thickBot="1">
      <c r="B46" s="21">
        <v>36</v>
      </c>
      <c r="C46" s="27">
        <v>18030</v>
      </c>
      <c r="D46" s="11">
        <f t="shared" si="0"/>
        <v>9878</v>
      </c>
      <c r="E46" s="11">
        <f t="shared" si="1"/>
        <v>5409</v>
      </c>
      <c r="F46" s="11">
        <f t="shared" si="2"/>
        <v>350</v>
      </c>
      <c r="G46" s="29">
        <f t="shared" si="3"/>
        <v>33667</v>
      </c>
      <c r="H46" s="35"/>
      <c r="I46" s="11">
        <v>76</v>
      </c>
      <c r="J46" s="27">
        <v>49360</v>
      </c>
      <c r="K46" s="11">
        <f t="shared" si="4"/>
        <v>27041</v>
      </c>
      <c r="L46" s="11">
        <f t="shared" si="5"/>
        <v>12000</v>
      </c>
      <c r="M46" s="11">
        <f t="shared" si="6"/>
        <v>525</v>
      </c>
      <c r="N46" s="31">
        <f t="shared" si="7"/>
        <v>88926</v>
      </c>
      <c r="P46" s="11">
        <f t="shared" si="8"/>
        <v>5409</v>
      </c>
      <c r="Q46" s="11">
        <f t="shared" si="9"/>
        <v>14808</v>
      </c>
    </row>
    <row r="47" spans="2:17" ht="15">
      <c r="B47" s="19">
        <v>37</v>
      </c>
      <c r="C47" s="27">
        <v>18520</v>
      </c>
      <c r="D47" s="11">
        <f t="shared" si="0"/>
        <v>10146</v>
      </c>
      <c r="E47" s="11">
        <f t="shared" si="1"/>
        <v>5556</v>
      </c>
      <c r="F47" s="11">
        <f t="shared" si="2"/>
        <v>525</v>
      </c>
      <c r="G47" s="29">
        <f t="shared" si="3"/>
        <v>34747</v>
      </c>
      <c r="H47" s="35"/>
      <c r="I47" s="11">
        <v>77</v>
      </c>
      <c r="J47" s="27">
        <v>50560</v>
      </c>
      <c r="K47" s="11">
        <f t="shared" si="4"/>
        <v>27699</v>
      </c>
      <c r="L47" s="11">
        <f t="shared" si="5"/>
        <v>12000</v>
      </c>
      <c r="M47" s="11">
        <f t="shared" si="6"/>
        <v>525</v>
      </c>
      <c r="N47" s="31">
        <f t="shared" si="7"/>
        <v>90784</v>
      </c>
      <c r="P47" s="11">
        <f t="shared" si="8"/>
        <v>5556</v>
      </c>
      <c r="Q47" s="11">
        <f t="shared" si="9"/>
        <v>15168</v>
      </c>
    </row>
    <row r="48" spans="2:17" ht="15.75" thickBot="1">
      <c r="B48" s="21">
        <v>38</v>
      </c>
      <c r="C48" s="27">
        <v>19050</v>
      </c>
      <c r="D48" s="11">
        <f t="shared" si="0"/>
        <v>10436</v>
      </c>
      <c r="E48" s="11">
        <f t="shared" si="1"/>
        <v>5715</v>
      </c>
      <c r="F48" s="11">
        <f t="shared" si="2"/>
        <v>525</v>
      </c>
      <c r="G48" s="29">
        <f t="shared" si="3"/>
        <v>35726</v>
      </c>
      <c r="H48" s="35"/>
      <c r="I48" s="11">
        <v>78</v>
      </c>
      <c r="J48" s="27">
        <v>51760</v>
      </c>
      <c r="K48" s="11">
        <f t="shared" si="4"/>
        <v>28356</v>
      </c>
      <c r="L48" s="11">
        <f t="shared" si="5"/>
        <v>12000</v>
      </c>
      <c r="M48" s="11">
        <f t="shared" si="6"/>
        <v>525</v>
      </c>
      <c r="N48" s="31">
        <f t="shared" si="7"/>
        <v>92641</v>
      </c>
      <c r="P48" s="11">
        <f t="shared" si="8"/>
        <v>5715</v>
      </c>
      <c r="Q48" s="11">
        <f t="shared" si="9"/>
        <v>15528</v>
      </c>
    </row>
    <row r="49" spans="2:17" ht="15">
      <c r="B49" s="19">
        <v>39</v>
      </c>
      <c r="C49" s="27">
        <v>19580</v>
      </c>
      <c r="D49" s="11">
        <f t="shared" si="0"/>
        <v>10727</v>
      </c>
      <c r="E49" s="11">
        <f t="shared" si="1"/>
        <v>5874</v>
      </c>
      <c r="F49" s="11">
        <f t="shared" si="2"/>
        <v>525</v>
      </c>
      <c r="G49" s="29">
        <f t="shared" si="3"/>
        <v>36706</v>
      </c>
      <c r="H49" s="35"/>
      <c r="I49" s="11">
        <v>79</v>
      </c>
      <c r="J49" s="27">
        <v>53060</v>
      </c>
      <c r="K49" s="11">
        <f t="shared" si="4"/>
        <v>29068</v>
      </c>
      <c r="L49" s="11">
        <f t="shared" si="5"/>
        <v>12000</v>
      </c>
      <c r="M49" s="11">
        <f t="shared" si="6"/>
        <v>525</v>
      </c>
      <c r="N49" s="31">
        <f t="shared" si="7"/>
        <v>94653</v>
      </c>
      <c r="P49" s="11">
        <f t="shared" si="8"/>
        <v>5874</v>
      </c>
      <c r="Q49" s="11">
        <f t="shared" si="9"/>
        <v>15918</v>
      </c>
    </row>
    <row r="50" spans="2:17" ht="15.75" thickBot="1">
      <c r="B50" s="21">
        <v>40</v>
      </c>
      <c r="C50" s="27">
        <v>20110</v>
      </c>
      <c r="D50" s="11">
        <f t="shared" si="0"/>
        <v>11017</v>
      </c>
      <c r="E50" s="11">
        <f t="shared" si="1"/>
        <v>6033</v>
      </c>
      <c r="F50" s="11">
        <f t="shared" si="2"/>
        <v>525</v>
      </c>
      <c r="G50" s="29">
        <f t="shared" si="3"/>
        <v>37685</v>
      </c>
      <c r="H50" s="35"/>
      <c r="I50" s="11">
        <v>80</v>
      </c>
      <c r="J50" s="27">
        <v>54360</v>
      </c>
      <c r="K50" s="11">
        <f t="shared" si="4"/>
        <v>29781</v>
      </c>
      <c r="L50" s="11">
        <f t="shared" si="5"/>
        <v>12000</v>
      </c>
      <c r="M50" s="11">
        <f t="shared" si="6"/>
        <v>525</v>
      </c>
      <c r="N50" s="31">
        <f t="shared" si="7"/>
        <v>96666</v>
      </c>
      <c r="P50" s="11">
        <f t="shared" si="8"/>
        <v>6033</v>
      </c>
      <c r="Q50" s="11">
        <f t="shared" si="9"/>
        <v>16308</v>
      </c>
    </row>
    <row r="51" spans="9:17" ht="15">
      <c r="I51" s="11">
        <v>81</v>
      </c>
      <c r="J51" s="27">
        <v>55660</v>
      </c>
      <c r="K51" s="11">
        <f t="shared" si="4"/>
        <v>30493</v>
      </c>
      <c r="L51" s="11">
        <f t="shared" si="5"/>
        <v>12000</v>
      </c>
      <c r="M51" s="11">
        <f t="shared" si="6"/>
        <v>525</v>
      </c>
      <c r="N51" s="29">
        <f t="shared" si="7"/>
        <v>98678</v>
      </c>
      <c r="P51" s="32"/>
      <c r="Q51" s="11">
        <f t="shared" si="9"/>
        <v>16698</v>
      </c>
    </row>
  </sheetData>
  <sheetProtection/>
  <mergeCells count="14">
    <mergeCell ref="B1:C3"/>
    <mergeCell ref="D1:N1"/>
    <mergeCell ref="D2:N2"/>
    <mergeCell ref="D3:N3"/>
    <mergeCell ref="B4:G4"/>
    <mergeCell ref="H4:N4"/>
    <mergeCell ref="B8:N8"/>
    <mergeCell ref="B9:N9"/>
    <mergeCell ref="B5:G5"/>
    <mergeCell ref="H5:N5"/>
    <mergeCell ref="B6:G6"/>
    <mergeCell ref="H6:N6"/>
    <mergeCell ref="B7:G7"/>
    <mergeCell ref="H7:N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1"/>
  <sheetViews>
    <sheetView zoomScalePageLayoutView="0" workbookViewId="0" topLeftCell="A8">
      <selection activeCell="M11" sqref="M11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6" width="6.00390625" style="0" customWidth="1"/>
    <col min="7" max="7" width="6.421875" style="0" customWidth="1"/>
    <col min="8" max="8" width="1.7109375" style="0" customWidth="1"/>
    <col min="9" max="9" width="4.57421875" style="0" customWidth="1"/>
    <col min="10" max="10" width="5.8515625" style="0" customWidth="1"/>
    <col min="11" max="11" width="8.7109375" style="0" customWidth="1"/>
    <col min="12" max="12" width="6.00390625" style="0" customWidth="1"/>
    <col min="13" max="13" width="6.28125" style="0" customWidth="1"/>
    <col min="14" max="14" width="8.8515625" style="0" customWidth="1"/>
    <col min="15" max="15" width="8.421875" style="0" customWidth="1"/>
    <col min="16" max="16" width="0.13671875" style="0" hidden="1" customWidth="1"/>
    <col min="17" max="17" width="0.42578125" style="0" hidden="1" customWidth="1"/>
  </cols>
  <sheetData>
    <row r="1" spans="2:15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4"/>
      <c r="M1" s="44"/>
      <c r="N1" s="45"/>
      <c r="O1" t="s">
        <v>11</v>
      </c>
    </row>
    <row r="2" spans="2:14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8" customHeight="1">
      <c r="B3" s="42"/>
      <c r="C3" s="43"/>
      <c r="D3" s="48" t="s">
        <v>10</v>
      </c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8.75" customHeight="1">
      <c r="B4" s="58" t="s">
        <v>15</v>
      </c>
      <c r="C4" s="59"/>
      <c r="D4" s="59"/>
      <c r="E4" s="59"/>
      <c r="F4" s="59"/>
      <c r="G4" s="59"/>
      <c r="H4" s="66" t="s">
        <v>16</v>
      </c>
      <c r="I4" s="66"/>
      <c r="J4" s="66"/>
      <c r="K4" s="66"/>
      <c r="L4" s="66"/>
      <c r="M4" s="66"/>
      <c r="N4" s="67"/>
    </row>
    <row r="5" spans="2:14" ht="18.75" customHeight="1">
      <c r="B5" s="60" t="s">
        <v>12</v>
      </c>
      <c r="C5" s="61"/>
      <c r="D5" s="61"/>
      <c r="E5" s="61"/>
      <c r="F5" s="61"/>
      <c r="G5" s="61"/>
      <c r="H5" s="68" t="s">
        <v>13</v>
      </c>
      <c r="I5" s="68"/>
      <c r="J5" s="68"/>
      <c r="K5" s="68"/>
      <c r="L5" s="68"/>
      <c r="M5" s="68"/>
      <c r="N5" s="69"/>
    </row>
    <row r="6" spans="2:14" ht="22.5" customHeight="1">
      <c r="B6" s="75" t="s">
        <v>17</v>
      </c>
      <c r="C6" s="76"/>
      <c r="D6" s="76"/>
      <c r="E6" s="76"/>
      <c r="F6" s="76"/>
      <c r="G6" s="76"/>
      <c r="H6" s="70" t="s">
        <v>14</v>
      </c>
      <c r="I6" s="70"/>
      <c r="J6" s="70"/>
      <c r="K6" s="70"/>
      <c r="L6" s="70"/>
      <c r="M6" s="70"/>
      <c r="N6" s="71"/>
    </row>
    <row r="7" spans="2:14" ht="17.25" customHeight="1">
      <c r="B7" s="64"/>
      <c r="C7" s="65"/>
      <c r="D7" s="65"/>
      <c r="E7" s="65"/>
      <c r="F7" s="65"/>
      <c r="G7" s="65"/>
      <c r="H7" s="50"/>
      <c r="I7" s="50"/>
      <c r="J7" s="50"/>
      <c r="K7" s="50"/>
      <c r="L7" s="50"/>
      <c r="M7" s="50"/>
      <c r="N7" s="51"/>
    </row>
    <row r="8" spans="2:14" ht="21.75" customHeight="1">
      <c r="B8" s="72" t="s">
        <v>21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2:17" ht="23.25" customHeight="1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Q9" s="17"/>
    </row>
    <row r="10" spans="2:14" ht="41.25" customHeight="1">
      <c r="B10" s="18" t="s">
        <v>1</v>
      </c>
      <c r="C10" s="16" t="s">
        <v>0</v>
      </c>
      <c r="D10" s="15" t="s">
        <v>19</v>
      </c>
      <c r="E10" s="15" t="s">
        <v>25</v>
      </c>
      <c r="F10" s="15" t="s">
        <v>23</v>
      </c>
      <c r="G10" s="15" t="s">
        <v>24</v>
      </c>
      <c r="H10" s="33"/>
      <c r="I10" s="15" t="s">
        <v>1</v>
      </c>
      <c r="J10" s="16" t="s">
        <v>0</v>
      </c>
      <c r="K10" s="15" t="s">
        <v>19</v>
      </c>
      <c r="L10" s="15" t="s">
        <v>25</v>
      </c>
      <c r="M10" s="15" t="s">
        <v>23</v>
      </c>
      <c r="N10" s="15" t="s">
        <v>20</v>
      </c>
    </row>
    <row r="11" spans="2:17" ht="15" customHeight="1">
      <c r="B11" s="19">
        <v>1</v>
      </c>
      <c r="C11" s="27">
        <v>6700</v>
      </c>
      <c r="D11" s="11">
        <f>ROUND(C11*54.784%,0)</f>
        <v>3671</v>
      </c>
      <c r="E11" s="11">
        <f>IF(P11&lt;=8000,P11,IF(P11&gt;=8000,8000))</f>
        <v>1340</v>
      </c>
      <c r="F11" s="11">
        <f>IF(C11&lt;=8200,120,IF(C11&lt;=13270,160,IF(C11&lt;=18030,230,IF(C11&gt;18030,350))))</f>
        <v>120</v>
      </c>
      <c r="G11" s="29">
        <f>SUM(C11:F11)</f>
        <v>11831</v>
      </c>
      <c r="H11" s="28"/>
      <c r="I11" s="11">
        <v>41</v>
      </c>
      <c r="J11" s="27">
        <v>20110</v>
      </c>
      <c r="K11" s="11">
        <f>ROUND(J11*54.784%,0)</f>
        <v>11017</v>
      </c>
      <c r="L11" s="11">
        <f>IF(Q11&lt;=8000,Q11,IF(Q11&gt;8000,8000))</f>
        <v>4022</v>
      </c>
      <c r="M11" s="11">
        <f>IF(J11&lt;=8200,120,IF(J11&lt;=13270,160,IF(J11&lt;=18030,230,IF(J11&gt;18030,350))))</f>
        <v>350</v>
      </c>
      <c r="N11" s="31">
        <f>SUM(J11:M11)</f>
        <v>35499</v>
      </c>
      <c r="P11" s="11">
        <f>ROUND(C11*20%,0)</f>
        <v>1340</v>
      </c>
      <c r="Q11" s="11">
        <f>ROUND(J11*20%,0)</f>
        <v>4022</v>
      </c>
    </row>
    <row r="12" spans="2:19" ht="15" customHeight="1">
      <c r="B12" s="19">
        <v>2</v>
      </c>
      <c r="C12" s="27">
        <v>6900</v>
      </c>
      <c r="D12" s="11">
        <f aca="true" t="shared" si="0" ref="D12:D50">ROUND(C12*54.784%,0)</f>
        <v>3780</v>
      </c>
      <c r="E12" s="11">
        <f aca="true" t="shared" si="1" ref="E12:E50">IF(P12&lt;=8000,P12,IF(P12&gt;=8000,8000))</f>
        <v>1380</v>
      </c>
      <c r="F12" s="11">
        <f aca="true" t="shared" si="2" ref="F12:F50">IF(C12&lt;=8200,120,IF(C12&lt;=13270,160,IF(C12&lt;=18030,230,IF(C12&gt;18030,350))))</f>
        <v>120</v>
      </c>
      <c r="G12" s="29">
        <f aca="true" t="shared" si="3" ref="G12:G50">SUM(C12:F12)</f>
        <v>12180</v>
      </c>
      <c r="H12" s="28"/>
      <c r="I12" s="11">
        <v>42</v>
      </c>
      <c r="J12" s="27">
        <v>20680</v>
      </c>
      <c r="K12" s="11">
        <f aca="true" t="shared" si="4" ref="K12:K51">ROUND(J12*54.784%,0)</f>
        <v>11329</v>
      </c>
      <c r="L12" s="11">
        <f aca="true" t="shared" si="5" ref="L12:L51">IF(Q12&lt;=8000,Q12,IF(Q12&gt;8000,8000))</f>
        <v>4136</v>
      </c>
      <c r="M12" s="11">
        <f aca="true" t="shared" si="6" ref="M12:M51">IF(J12&lt;=8200,120,IF(J12&lt;=13270,160,IF(J12&lt;=18030,230,IF(J12&gt;18030,350))))</f>
        <v>350</v>
      </c>
      <c r="N12" s="31">
        <f aca="true" t="shared" si="7" ref="N12:N51">SUM(J12:M12)</f>
        <v>36495</v>
      </c>
      <c r="P12" s="11">
        <f aca="true" t="shared" si="8" ref="P12:P50">ROUND(C12*20%,0)</f>
        <v>1380</v>
      </c>
      <c r="Q12" s="11">
        <f aca="true" t="shared" si="9" ref="Q12:Q51">ROUND(J12*20%,0)</f>
        <v>4136</v>
      </c>
      <c r="S12" s="2" t="s">
        <v>6</v>
      </c>
    </row>
    <row r="13" spans="2:20" ht="15" customHeight="1">
      <c r="B13" s="19">
        <v>3</v>
      </c>
      <c r="C13" s="27">
        <v>7100</v>
      </c>
      <c r="D13" s="11">
        <f t="shared" si="0"/>
        <v>3890</v>
      </c>
      <c r="E13" s="11">
        <f t="shared" si="1"/>
        <v>1420</v>
      </c>
      <c r="F13" s="11">
        <f t="shared" si="2"/>
        <v>120</v>
      </c>
      <c r="G13" s="29">
        <f t="shared" si="3"/>
        <v>12530</v>
      </c>
      <c r="H13" s="28"/>
      <c r="I13" s="11">
        <v>43</v>
      </c>
      <c r="J13" s="27">
        <v>21250</v>
      </c>
      <c r="K13" s="11">
        <f t="shared" si="4"/>
        <v>11642</v>
      </c>
      <c r="L13" s="11">
        <f t="shared" si="5"/>
        <v>4250</v>
      </c>
      <c r="M13" s="11">
        <f t="shared" si="6"/>
        <v>350</v>
      </c>
      <c r="N13" s="31">
        <f t="shared" si="7"/>
        <v>37492</v>
      </c>
      <c r="P13" s="11">
        <f t="shared" si="8"/>
        <v>1420</v>
      </c>
      <c r="Q13" s="11">
        <f t="shared" si="9"/>
        <v>4250</v>
      </c>
      <c r="T13" s="3"/>
    </row>
    <row r="14" spans="2:18" ht="15" customHeight="1">
      <c r="B14" s="19">
        <v>4</v>
      </c>
      <c r="C14" s="27">
        <v>7300</v>
      </c>
      <c r="D14" s="11">
        <f t="shared" si="0"/>
        <v>3999</v>
      </c>
      <c r="E14" s="11">
        <f t="shared" si="1"/>
        <v>1460</v>
      </c>
      <c r="F14" s="11">
        <f t="shared" si="2"/>
        <v>120</v>
      </c>
      <c r="G14" s="29">
        <f t="shared" si="3"/>
        <v>12879</v>
      </c>
      <c r="H14" s="28"/>
      <c r="I14" s="11">
        <v>44</v>
      </c>
      <c r="J14" s="27">
        <v>21820</v>
      </c>
      <c r="K14" s="11">
        <f t="shared" si="4"/>
        <v>11954</v>
      </c>
      <c r="L14" s="11">
        <f t="shared" si="5"/>
        <v>4364</v>
      </c>
      <c r="M14" s="11">
        <f t="shared" si="6"/>
        <v>350</v>
      </c>
      <c r="N14" s="31">
        <f t="shared" si="7"/>
        <v>38488</v>
      </c>
      <c r="P14" s="11">
        <f t="shared" si="8"/>
        <v>1460</v>
      </c>
      <c r="Q14" s="11">
        <f t="shared" si="9"/>
        <v>4364</v>
      </c>
      <c r="R14" s="3"/>
    </row>
    <row r="15" spans="2:18" ht="15" customHeight="1">
      <c r="B15" s="19">
        <v>5</v>
      </c>
      <c r="C15" s="27">
        <v>7520</v>
      </c>
      <c r="D15" s="11">
        <f t="shared" si="0"/>
        <v>4120</v>
      </c>
      <c r="E15" s="11">
        <f t="shared" si="1"/>
        <v>1504</v>
      </c>
      <c r="F15" s="11">
        <f t="shared" si="2"/>
        <v>120</v>
      </c>
      <c r="G15" s="29">
        <f t="shared" si="3"/>
        <v>13264</v>
      </c>
      <c r="H15" s="28"/>
      <c r="I15" s="11">
        <v>45</v>
      </c>
      <c r="J15" s="27">
        <v>22430</v>
      </c>
      <c r="K15" s="11">
        <f t="shared" si="4"/>
        <v>12288</v>
      </c>
      <c r="L15" s="11">
        <f t="shared" si="5"/>
        <v>4486</v>
      </c>
      <c r="M15" s="11">
        <f t="shared" si="6"/>
        <v>350</v>
      </c>
      <c r="N15" s="31">
        <f t="shared" si="7"/>
        <v>39554</v>
      </c>
      <c r="P15" s="11">
        <f t="shared" si="8"/>
        <v>1504</v>
      </c>
      <c r="Q15" s="11">
        <f t="shared" si="9"/>
        <v>4486</v>
      </c>
      <c r="R15" s="4"/>
    </row>
    <row r="16" spans="2:18" ht="15" customHeight="1">
      <c r="B16" s="19">
        <v>6</v>
      </c>
      <c r="C16" s="27">
        <v>7740</v>
      </c>
      <c r="D16" s="11">
        <f t="shared" si="0"/>
        <v>4240</v>
      </c>
      <c r="E16" s="11">
        <f t="shared" si="1"/>
        <v>1548</v>
      </c>
      <c r="F16" s="11">
        <f t="shared" si="2"/>
        <v>120</v>
      </c>
      <c r="G16" s="29">
        <f t="shared" si="3"/>
        <v>13648</v>
      </c>
      <c r="H16" s="28"/>
      <c r="I16" s="11">
        <v>46</v>
      </c>
      <c r="J16" s="27">
        <v>23040</v>
      </c>
      <c r="K16" s="11">
        <f t="shared" si="4"/>
        <v>12622</v>
      </c>
      <c r="L16" s="11">
        <f t="shared" si="5"/>
        <v>4608</v>
      </c>
      <c r="M16" s="11">
        <f t="shared" si="6"/>
        <v>350</v>
      </c>
      <c r="N16" s="31">
        <f t="shared" si="7"/>
        <v>40620</v>
      </c>
      <c r="P16" s="11">
        <f t="shared" si="8"/>
        <v>1548</v>
      </c>
      <c r="Q16" s="11">
        <f t="shared" si="9"/>
        <v>4608</v>
      </c>
      <c r="R16" s="5"/>
    </row>
    <row r="17" spans="2:18" ht="15" customHeight="1">
      <c r="B17" s="19">
        <v>7</v>
      </c>
      <c r="C17" s="27">
        <v>7960</v>
      </c>
      <c r="D17" s="11">
        <f t="shared" si="0"/>
        <v>4361</v>
      </c>
      <c r="E17" s="11">
        <f t="shared" si="1"/>
        <v>1592</v>
      </c>
      <c r="F17" s="11">
        <f t="shared" si="2"/>
        <v>120</v>
      </c>
      <c r="G17" s="29">
        <f t="shared" si="3"/>
        <v>14033</v>
      </c>
      <c r="H17" s="28"/>
      <c r="I17" s="11">
        <v>47</v>
      </c>
      <c r="J17" s="27">
        <v>23650</v>
      </c>
      <c r="K17" s="11">
        <f t="shared" si="4"/>
        <v>12956</v>
      </c>
      <c r="L17" s="11">
        <f t="shared" si="5"/>
        <v>4730</v>
      </c>
      <c r="M17" s="11">
        <f t="shared" si="6"/>
        <v>350</v>
      </c>
      <c r="N17" s="31">
        <f t="shared" si="7"/>
        <v>41686</v>
      </c>
      <c r="P17" s="11">
        <f t="shared" si="8"/>
        <v>1592</v>
      </c>
      <c r="Q17" s="11">
        <f t="shared" si="9"/>
        <v>4730</v>
      </c>
      <c r="R17" s="6"/>
    </row>
    <row r="18" spans="2:20" ht="15" customHeight="1">
      <c r="B18" s="19">
        <v>8</v>
      </c>
      <c r="C18" s="27">
        <v>8200</v>
      </c>
      <c r="D18" s="11">
        <f t="shared" si="0"/>
        <v>4492</v>
      </c>
      <c r="E18" s="11">
        <f t="shared" si="1"/>
        <v>1640</v>
      </c>
      <c r="F18" s="11">
        <f t="shared" si="2"/>
        <v>120</v>
      </c>
      <c r="G18" s="29">
        <f t="shared" si="3"/>
        <v>14452</v>
      </c>
      <c r="H18" s="28"/>
      <c r="I18" s="11">
        <v>48</v>
      </c>
      <c r="J18" s="27">
        <v>24300</v>
      </c>
      <c r="K18" s="11">
        <f t="shared" si="4"/>
        <v>13313</v>
      </c>
      <c r="L18" s="11">
        <f t="shared" si="5"/>
        <v>4860</v>
      </c>
      <c r="M18" s="11">
        <f t="shared" si="6"/>
        <v>350</v>
      </c>
      <c r="N18" s="31">
        <f t="shared" si="7"/>
        <v>42823</v>
      </c>
      <c r="P18" s="11">
        <f t="shared" si="8"/>
        <v>1640</v>
      </c>
      <c r="Q18" s="11">
        <f t="shared" si="9"/>
        <v>4860</v>
      </c>
      <c r="R18" s="7"/>
      <c r="S18" s="8" t="s">
        <v>3</v>
      </c>
      <c r="T18" s="8"/>
    </row>
    <row r="19" spans="2:22" ht="15" customHeight="1">
      <c r="B19" s="19">
        <v>9</v>
      </c>
      <c r="C19" s="27">
        <v>8440</v>
      </c>
      <c r="D19" s="11">
        <f t="shared" si="0"/>
        <v>4624</v>
      </c>
      <c r="E19" s="11">
        <f t="shared" si="1"/>
        <v>1688</v>
      </c>
      <c r="F19" s="11">
        <f t="shared" si="2"/>
        <v>160</v>
      </c>
      <c r="G19" s="29">
        <f t="shared" si="3"/>
        <v>14912</v>
      </c>
      <c r="H19" s="28"/>
      <c r="I19" s="11">
        <v>49</v>
      </c>
      <c r="J19" s="27">
        <v>24950</v>
      </c>
      <c r="K19" s="11">
        <f t="shared" si="4"/>
        <v>13669</v>
      </c>
      <c r="L19" s="11">
        <f t="shared" si="5"/>
        <v>4990</v>
      </c>
      <c r="M19" s="11">
        <f t="shared" si="6"/>
        <v>350</v>
      </c>
      <c r="N19" s="31">
        <f t="shared" si="7"/>
        <v>43959</v>
      </c>
      <c r="P19" s="11">
        <f t="shared" si="8"/>
        <v>1688</v>
      </c>
      <c r="Q19" s="11">
        <f t="shared" si="9"/>
        <v>4990</v>
      </c>
      <c r="R19" s="8"/>
      <c r="T19" s="8" t="s">
        <v>4</v>
      </c>
      <c r="V19" s="8"/>
    </row>
    <row r="20" spans="2:22" ht="15" customHeight="1">
      <c r="B20" s="19">
        <v>10</v>
      </c>
      <c r="C20" s="27">
        <v>8680</v>
      </c>
      <c r="D20" s="11">
        <f t="shared" si="0"/>
        <v>4755</v>
      </c>
      <c r="E20" s="11">
        <f t="shared" si="1"/>
        <v>1736</v>
      </c>
      <c r="F20" s="11">
        <f t="shared" si="2"/>
        <v>160</v>
      </c>
      <c r="G20" s="29">
        <f t="shared" si="3"/>
        <v>15331</v>
      </c>
      <c r="H20" s="28"/>
      <c r="I20" s="11">
        <v>50</v>
      </c>
      <c r="J20" s="27">
        <v>25600</v>
      </c>
      <c r="K20" s="11">
        <f t="shared" si="4"/>
        <v>14025</v>
      </c>
      <c r="L20" s="11">
        <f t="shared" si="5"/>
        <v>5120</v>
      </c>
      <c r="M20" s="11">
        <f t="shared" si="6"/>
        <v>350</v>
      </c>
      <c r="N20" s="31">
        <f t="shared" si="7"/>
        <v>45095</v>
      </c>
      <c r="P20" s="11">
        <f t="shared" si="8"/>
        <v>1736</v>
      </c>
      <c r="Q20" s="11">
        <f t="shared" si="9"/>
        <v>5120</v>
      </c>
      <c r="R20" s="8"/>
      <c r="V20" s="8"/>
    </row>
    <row r="21" spans="2:18" ht="15" customHeight="1">
      <c r="B21" s="19">
        <v>11</v>
      </c>
      <c r="C21" s="27">
        <v>8940</v>
      </c>
      <c r="D21" s="11">
        <f t="shared" si="0"/>
        <v>4898</v>
      </c>
      <c r="E21" s="11">
        <f t="shared" si="1"/>
        <v>1788</v>
      </c>
      <c r="F21" s="11">
        <f t="shared" si="2"/>
        <v>160</v>
      </c>
      <c r="G21" s="29">
        <f t="shared" si="3"/>
        <v>15786</v>
      </c>
      <c r="H21" s="28"/>
      <c r="I21" s="11">
        <v>51</v>
      </c>
      <c r="J21" s="27">
        <v>26300</v>
      </c>
      <c r="K21" s="11">
        <f t="shared" si="4"/>
        <v>14408</v>
      </c>
      <c r="L21" s="11">
        <f t="shared" si="5"/>
        <v>5260</v>
      </c>
      <c r="M21" s="11">
        <f t="shared" si="6"/>
        <v>350</v>
      </c>
      <c r="N21" s="31">
        <f t="shared" si="7"/>
        <v>46318</v>
      </c>
      <c r="P21" s="11">
        <f t="shared" si="8"/>
        <v>1788</v>
      </c>
      <c r="Q21" s="11">
        <f t="shared" si="9"/>
        <v>5260</v>
      </c>
      <c r="R21" s="9" t="s">
        <v>5</v>
      </c>
    </row>
    <row r="22" spans="2:17" ht="15" customHeight="1">
      <c r="B22" s="19">
        <v>12</v>
      </c>
      <c r="C22" s="27">
        <v>9200</v>
      </c>
      <c r="D22" s="11">
        <f t="shared" si="0"/>
        <v>5040</v>
      </c>
      <c r="E22" s="11">
        <f t="shared" si="1"/>
        <v>1840</v>
      </c>
      <c r="F22" s="11">
        <f t="shared" si="2"/>
        <v>160</v>
      </c>
      <c r="G22" s="29">
        <f t="shared" si="3"/>
        <v>16240</v>
      </c>
      <c r="H22" s="28"/>
      <c r="I22" s="11">
        <v>52</v>
      </c>
      <c r="J22" s="27">
        <v>27000</v>
      </c>
      <c r="K22" s="11">
        <f t="shared" si="4"/>
        <v>14792</v>
      </c>
      <c r="L22" s="11">
        <f t="shared" si="5"/>
        <v>5400</v>
      </c>
      <c r="M22" s="11">
        <f t="shared" si="6"/>
        <v>350</v>
      </c>
      <c r="N22" s="31">
        <f t="shared" si="7"/>
        <v>47542</v>
      </c>
      <c r="P22" s="11">
        <f t="shared" si="8"/>
        <v>1840</v>
      </c>
      <c r="Q22" s="11">
        <f t="shared" si="9"/>
        <v>5400</v>
      </c>
    </row>
    <row r="23" spans="2:17" ht="15" customHeight="1">
      <c r="B23" s="19">
        <v>13</v>
      </c>
      <c r="C23" s="27">
        <v>9460</v>
      </c>
      <c r="D23" s="11">
        <f t="shared" si="0"/>
        <v>5183</v>
      </c>
      <c r="E23" s="11">
        <f t="shared" si="1"/>
        <v>1892</v>
      </c>
      <c r="F23" s="11">
        <f t="shared" si="2"/>
        <v>160</v>
      </c>
      <c r="G23" s="29">
        <f t="shared" si="3"/>
        <v>16695</v>
      </c>
      <c r="H23" s="28"/>
      <c r="I23" s="11">
        <v>53</v>
      </c>
      <c r="J23" s="27">
        <v>27700</v>
      </c>
      <c r="K23" s="11">
        <f t="shared" si="4"/>
        <v>15175</v>
      </c>
      <c r="L23" s="11">
        <f t="shared" si="5"/>
        <v>5540</v>
      </c>
      <c r="M23" s="11">
        <f t="shared" si="6"/>
        <v>350</v>
      </c>
      <c r="N23" s="31">
        <f t="shared" si="7"/>
        <v>48765</v>
      </c>
      <c r="P23" s="11">
        <f t="shared" si="8"/>
        <v>1892</v>
      </c>
      <c r="Q23" s="11">
        <f t="shared" si="9"/>
        <v>5540</v>
      </c>
    </row>
    <row r="24" spans="2:17" ht="15" customHeight="1">
      <c r="B24" s="19">
        <v>14</v>
      </c>
      <c r="C24" s="27">
        <v>9740</v>
      </c>
      <c r="D24" s="11">
        <f t="shared" si="0"/>
        <v>5336</v>
      </c>
      <c r="E24" s="11">
        <f t="shared" si="1"/>
        <v>1948</v>
      </c>
      <c r="F24" s="11">
        <f t="shared" si="2"/>
        <v>160</v>
      </c>
      <c r="G24" s="29">
        <f t="shared" si="3"/>
        <v>17184</v>
      </c>
      <c r="H24" s="28"/>
      <c r="I24" s="11">
        <v>54</v>
      </c>
      <c r="J24" s="27">
        <v>28450</v>
      </c>
      <c r="K24" s="11">
        <f t="shared" si="4"/>
        <v>15586</v>
      </c>
      <c r="L24" s="11">
        <f t="shared" si="5"/>
        <v>5690</v>
      </c>
      <c r="M24" s="11">
        <f t="shared" si="6"/>
        <v>350</v>
      </c>
      <c r="N24" s="31">
        <f t="shared" si="7"/>
        <v>50076</v>
      </c>
      <c r="P24" s="11">
        <f t="shared" si="8"/>
        <v>1948</v>
      </c>
      <c r="Q24" s="11">
        <f t="shared" si="9"/>
        <v>5690</v>
      </c>
    </row>
    <row r="25" spans="2:17" ht="15" customHeight="1">
      <c r="B25" s="19">
        <v>15</v>
      </c>
      <c r="C25" s="27">
        <v>10020</v>
      </c>
      <c r="D25" s="11">
        <f t="shared" si="0"/>
        <v>5489</v>
      </c>
      <c r="E25" s="11">
        <f t="shared" si="1"/>
        <v>2004</v>
      </c>
      <c r="F25" s="11">
        <f t="shared" si="2"/>
        <v>160</v>
      </c>
      <c r="G25" s="29">
        <f t="shared" si="3"/>
        <v>17673</v>
      </c>
      <c r="H25" s="28"/>
      <c r="I25" s="11">
        <v>55</v>
      </c>
      <c r="J25" s="27">
        <v>29200</v>
      </c>
      <c r="K25" s="11">
        <f t="shared" si="4"/>
        <v>15997</v>
      </c>
      <c r="L25" s="11">
        <f t="shared" si="5"/>
        <v>5840</v>
      </c>
      <c r="M25" s="11">
        <f t="shared" si="6"/>
        <v>350</v>
      </c>
      <c r="N25" s="31">
        <f t="shared" si="7"/>
        <v>51387</v>
      </c>
      <c r="P25" s="11">
        <f t="shared" si="8"/>
        <v>2004</v>
      </c>
      <c r="Q25" s="11">
        <f t="shared" si="9"/>
        <v>5840</v>
      </c>
    </row>
    <row r="26" spans="2:17" ht="15" customHeight="1">
      <c r="B26" s="19">
        <v>16</v>
      </c>
      <c r="C26" s="27">
        <v>10300</v>
      </c>
      <c r="D26" s="11">
        <f t="shared" si="0"/>
        <v>5643</v>
      </c>
      <c r="E26" s="11">
        <f t="shared" si="1"/>
        <v>2060</v>
      </c>
      <c r="F26" s="11">
        <f t="shared" si="2"/>
        <v>160</v>
      </c>
      <c r="G26" s="29">
        <f t="shared" si="3"/>
        <v>18163</v>
      </c>
      <c r="H26" s="28"/>
      <c r="I26" s="11">
        <v>56</v>
      </c>
      <c r="J26" s="27">
        <v>29950</v>
      </c>
      <c r="K26" s="11">
        <f t="shared" si="4"/>
        <v>16408</v>
      </c>
      <c r="L26" s="11">
        <f t="shared" si="5"/>
        <v>5990</v>
      </c>
      <c r="M26" s="11">
        <f t="shared" si="6"/>
        <v>350</v>
      </c>
      <c r="N26" s="31">
        <f t="shared" si="7"/>
        <v>52698</v>
      </c>
      <c r="P26" s="11">
        <f t="shared" si="8"/>
        <v>2060</v>
      </c>
      <c r="Q26" s="11">
        <f t="shared" si="9"/>
        <v>5990</v>
      </c>
    </row>
    <row r="27" spans="2:17" ht="15" customHeight="1">
      <c r="B27" s="19">
        <v>17</v>
      </c>
      <c r="C27" s="27">
        <v>10600</v>
      </c>
      <c r="D27" s="11">
        <f t="shared" si="0"/>
        <v>5807</v>
      </c>
      <c r="E27" s="11">
        <f t="shared" si="1"/>
        <v>2120</v>
      </c>
      <c r="F27" s="11">
        <f t="shared" si="2"/>
        <v>160</v>
      </c>
      <c r="G27" s="29">
        <f t="shared" si="3"/>
        <v>18687</v>
      </c>
      <c r="H27" s="28"/>
      <c r="I27" s="11">
        <v>57</v>
      </c>
      <c r="J27" s="27">
        <v>30750</v>
      </c>
      <c r="K27" s="11">
        <f t="shared" si="4"/>
        <v>16846</v>
      </c>
      <c r="L27" s="11">
        <f t="shared" si="5"/>
        <v>6150</v>
      </c>
      <c r="M27" s="11">
        <f t="shared" si="6"/>
        <v>350</v>
      </c>
      <c r="N27" s="31">
        <f t="shared" si="7"/>
        <v>54096</v>
      </c>
      <c r="P27" s="11">
        <f t="shared" si="8"/>
        <v>2120</v>
      </c>
      <c r="Q27" s="11">
        <f t="shared" si="9"/>
        <v>6150</v>
      </c>
    </row>
    <row r="28" spans="2:17" ht="15" customHeight="1">
      <c r="B28" s="19">
        <v>18</v>
      </c>
      <c r="C28" s="27">
        <v>10900</v>
      </c>
      <c r="D28" s="11">
        <f t="shared" si="0"/>
        <v>5971</v>
      </c>
      <c r="E28" s="11">
        <f t="shared" si="1"/>
        <v>2180</v>
      </c>
      <c r="F28" s="11">
        <f t="shared" si="2"/>
        <v>160</v>
      </c>
      <c r="G28" s="29">
        <f t="shared" si="3"/>
        <v>19211</v>
      </c>
      <c r="H28" s="28"/>
      <c r="I28" s="11">
        <v>58</v>
      </c>
      <c r="J28" s="27">
        <v>31550</v>
      </c>
      <c r="K28" s="11">
        <f t="shared" si="4"/>
        <v>17284</v>
      </c>
      <c r="L28" s="11">
        <f t="shared" si="5"/>
        <v>6310</v>
      </c>
      <c r="M28" s="11">
        <f t="shared" si="6"/>
        <v>350</v>
      </c>
      <c r="N28" s="31">
        <f t="shared" si="7"/>
        <v>55494</v>
      </c>
      <c r="P28" s="11">
        <f t="shared" si="8"/>
        <v>2180</v>
      </c>
      <c r="Q28" s="11">
        <f t="shared" si="9"/>
        <v>6310</v>
      </c>
    </row>
    <row r="29" spans="2:17" ht="15" customHeight="1">
      <c r="B29" s="19">
        <v>19</v>
      </c>
      <c r="C29" s="27">
        <v>11200</v>
      </c>
      <c r="D29" s="11">
        <f t="shared" si="0"/>
        <v>6136</v>
      </c>
      <c r="E29" s="11">
        <f t="shared" si="1"/>
        <v>2240</v>
      </c>
      <c r="F29" s="11">
        <f t="shared" si="2"/>
        <v>160</v>
      </c>
      <c r="G29" s="29">
        <f t="shared" si="3"/>
        <v>19736</v>
      </c>
      <c r="H29" s="28"/>
      <c r="I29" s="11">
        <v>59</v>
      </c>
      <c r="J29" s="27">
        <v>32350</v>
      </c>
      <c r="K29" s="11">
        <f t="shared" si="4"/>
        <v>17723</v>
      </c>
      <c r="L29" s="11">
        <f t="shared" si="5"/>
        <v>6470</v>
      </c>
      <c r="M29" s="11">
        <f t="shared" si="6"/>
        <v>350</v>
      </c>
      <c r="N29" s="31">
        <f t="shared" si="7"/>
        <v>56893</v>
      </c>
      <c r="P29" s="11">
        <f t="shared" si="8"/>
        <v>2240</v>
      </c>
      <c r="Q29" s="11">
        <f t="shared" si="9"/>
        <v>6470</v>
      </c>
    </row>
    <row r="30" spans="2:17" ht="15" customHeight="1">
      <c r="B30" s="19">
        <v>20</v>
      </c>
      <c r="C30" s="27">
        <v>11530</v>
      </c>
      <c r="D30" s="11">
        <f t="shared" si="0"/>
        <v>6317</v>
      </c>
      <c r="E30" s="11">
        <f t="shared" si="1"/>
        <v>2306</v>
      </c>
      <c r="F30" s="11">
        <f t="shared" si="2"/>
        <v>160</v>
      </c>
      <c r="G30" s="29">
        <f t="shared" si="3"/>
        <v>20313</v>
      </c>
      <c r="H30" s="28"/>
      <c r="I30" s="11">
        <v>60</v>
      </c>
      <c r="J30" s="27">
        <v>33200</v>
      </c>
      <c r="K30" s="11">
        <f t="shared" si="4"/>
        <v>18188</v>
      </c>
      <c r="L30" s="11">
        <f t="shared" si="5"/>
        <v>6640</v>
      </c>
      <c r="M30" s="11">
        <f t="shared" si="6"/>
        <v>350</v>
      </c>
      <c r="N30" s="31">
        <f t="shared" si="7"/>
        <v>58378</v>
      </c>
      <c r="P30" s="11">
        <f t="shared" si="8"/>
        <v>2306</v>
      </c>
      <c r="Q30" s="11">
        <f t="shared" si="9"/>
        <v>6640</v>
      </c>
    </row>
    <row r="31" spans="2:17" ht="15" customHeight="1">
      <c r="B31" s="19">
        <v>21</v>
      </c>
      <c r="C31" s="27">
        <v>11860</v>
      </c>
      <c r="D31" s="11">
        <f t="shared" si="0"/>
        <v>6497</v>
      </c>
      <c r="E31" s="11">
        <f t="shared" si="1"/>
        <v>2372</v>
      </c>
      <c r="F31" s="11">
        <f t="shared" si="2"/>
        <v>160</v>
      </c>
      <c r="G31" s="29">
        <f t="shared" si="3"/>
        <v>20889</v>
      </c>
      <c r="H31" s="28"/>
      <c r="I31" s="11">
        <v>61</v>
      </c>
      <c r="J31" s="27">
        <v>34050</v>
      </c>
      <c r="K31" s="11">
        <f t="shared" si="4"/>
        <v>18654</v>
      </c>
      <c r="L31" s="11">
        <f t="shared" si="5"/>
        <v>6810</v>
      </c>
      <c r="M31" s="11">
        <f t="shared" si="6"/>
        <v>350</v>
      </c>
      <c r="N31" s="31">
        <f t="shared" si="7"/>
        <v>59864</v>
      </c>
      <c r="P31" s="11">
        <f t="shared" si="8"/>
        <v>2372</v>
      </c>
      <c r="Q31" s="11">
        <f t="shared" si="9"/>
        <v>6810</v>
      </c>
    </row>
    <row r="32" spans="2:17" ht="15" customHeight="1">
      <c r="B32" s="19">
        <v>22</v>
      </c>
      <c r="C32" s="27">
        <v>12190</v>
      </c>
      <c r="D32" s="11">
        <f t="shared" si="0"/>
        <v>6678</v>
      </c>
      <c r="E32" s="11">
        <f t="shared" si="1"/>
        <v>2438</v>
      </c>
      <c r="F32" s="11">
        <f t="shared" si="2"/>
        <v>160</v>
      </c>
      <c r="G32" s="29">
        <f t="shared" si="3"/>
        <v>21466</v>
      </c>
      <c r="H32" s="28"/>
      <c r="I32" s="11">
        <v>62</v>
      </c>
      <c r="J32" s="27">
        <v>34900</v>
      </c>
      <c r="K32" s="11">
        <f t="shared" si="4"/>
        <v>19120</v>
      </c>
      <c r="L32" s="11">
        <f t="shared" si="5"/>
        <v>6980</v>
      </c>
      <c r="M32" s="11">
        <f t="shared" si="6"/>
        <v>350</v>
      </c>
      <c r="N32" s="31">
        <f t="shared" si="7"/>
        <v>61350</v>
      </c>
      <c r="P32" s="11">
        <f t="shared" si="8"/>
        <v>2438</v>
      </c>
      <c r="Q32" s="11">
        <f t="shared" si="9"/>
        <v>6980</v>
      </c>
    </row>
    <row r="33" spans="2:17" ht="15" customHeight="1">
      <c r="B33" s="19">
        <v>23</v>
      </c>
      <c r="C33" s="27">
        <v>12550</v>
      </c>
      <c r="D33" s="11">
        <f t="shared" si="0"/>
        <v>6875</v>
      </c>
      <c r="E33" s="11">
        <f t="shared" si="1"/>
        <v>2510</v>
      </c>
      <c r="F33" s="11">
        <f t="shared" si="2"/>
        <v>160</v>
      </c>
      <c r="G33" s="29">
        <f t="shared" si="3"/>
        <v>22095</v>
      </c>
      <c r="H33" s="28"/>
      <c r="I33" s="11">
        <v>63</v>
      </c>
      <c r="J33" s="27">
        <v>35800</v>
      </c>
      <c r="K33" s="11">
        <f t="shared" si="4"/>
        <v>19613</v>
      </c>
      <c r="L33" s="11">
        <f t="shared" si="5"/>
        <v>7160</v>
      </c>
      <c r="M33" s="11">
        <f t="shared" si="6"/>
        <v>350</v>
      </c>
      <c r="N33" s="31">
        <f t="shared" si="7"/>
        <v>62923</v>
      </c>
      <c r="P33" s="11">
        <f t="shared" si="8"/>
        <v>2510</v>
      </c>
      <c r="Q33" s="11">
        <f t="shared" si="9"/>
        <v>7160</v>
      </c>
    </row>
    <row r="34" spans="2:17" ht="15" customHeight="1">
      <c r="B34" s="19">
        <v>24</v>
      </c>
      <c r="C34" s="27">
        <v>12910</v>
      </c>
      <c r="D34" s="11">
        <f t="shared" si="0"/>
        <v>7073</v>
      </c>
      <c r="E34" s="11">
        <f t="shared" si="1"/>
        <v>2582</v>
      </c>
      <c r="F34" s="11">
        <f t="shared" si="2"/>
        <v>160</v>
      </c>
      <c r="G34" s="29">
        <f t="shared" si="3"/>
        <v>22725</v>
      </c>
      <c r="H34" s="28"/>
      <c r="I34" s="11">
        <v>64</v>
      </c>
      <c r="J34" s="27">
        <v>36700</v>
      </c>
      <c r="K34" s="11">
        <f t="shared" si="4"/>
        <v>20106</v>
      </c>
      <c r="L34" s="11">
        <f t="shared" si="5"/>
        <v>7340</v>
      </c>
      <c r="M34" s="11">
        <f t="shared" si="6"/>
        <v>350</v>
      </c>
      <c r="N34" s="31">
        <f t="shared" si="7"/>
        <v>64496</v>
      </c>
      <c r="P34" s="11">
        <f t="shared" si="8"/>
        <v>2582</v>
      </c>
      <c r="Q34" s="11">
        <f t="shared" si="9"/>
        <v>7340</v>
      </c>
    </row>
    <row r="35" spans="2:17" ht="15" customHeight="1">
      <c r="B35" s="19">
        <v>25</v>
      </c>
      <c r="C35" s="27">
        <v>13270</v>
      </c>
      <c r="D35" s="11">
        <f t="shared" si="0"/>
        <v>7270</v>
      </c>
      <c r="E35" s="11">
        <f t="shared" si="1"/>
        <v>2654</v>
      </c>
      <c r="F35" s="11">
        <f t="shared" si="2"/>
        <v>160</v>
      </c>
      <c r="G35" s="29">
        <f t="shared" si="3"/>
        <v>23354</v>
      </c>
      <c r="H35" s="28"/>
      <c r="I35" s="11">
        <v>65</v>
      </c>
      <c r="J35" s="27">
        <v>37600</v>
      </c>
      <c r="K35" s="11">
        <f t="shared" si="4"/>
        <v>20599</v>
      </c>
      <c r="L35" s="11">
        <f t="shared" si="5"/>
        <v>7520</v>
      </c>
      <c r="M35" s="11">
        <f t="shared" si="6"/>
        <v>350</v>
      </c>
      <c r="N35" s="31">
        <f t="shared" si="7"/>
        <v>66069</v>
      </c>
      <c r="P35" s="11">
        <f t="shared" si="8"/>
        <v>2654</v>
      </c>
      <c r="Q35" s="11">
        <f t="shared" si="9"/>
        <v>7520</v>
      </c>
    </row>
    <row r="36" spans="2:17" ht="15" customHeight="1">
      <c r="B36" s="19">
        <v>26</v>
      </c>
      <c r="C36" s="27">
        <v>13660</v>
      </c>
      <c r="D36" s="11">
        <f t="shared" si="0"/>
        <v>7483</v>
      </c>
      <c r="E36" s="11">
        <f t="shared" si="1"/>
        <v>2732</v>
      </c>
      <c r="F36" s="11">
        <f t="shared" si="2"/>
        <v>230</v>
      </c>
      <c r="G36" s="29">
        <f t="shared" si="3"/>
        <v>24105</v>
      </c>
      <c r="H36" s="28"/>
      <c r="I36" s="11">
        <v>66</v>
      </c>
      <c r="J36" s="27">
        <v>38570</v>
      </c>
      <c r="K36" s="11">
        <f t="shared" si="4"/>
        <v>21130</v>
      </c>
      <c r="L36" s="11">
        <f t="shared" si="5"/>
        <v>7714</v>
      </c>
      <c r="M36" s="11">
        <f t="shared" si="6"/>
        <v>350</v>
      </c>
      <c r="N36" s="31">
        <f t="shared" si="7"/>
        <v>67764</v>
      </c>
      <c r="P36" s="11">
        <f t="shared" si="8"/>
        <v>2732</v>
      </c>
      <c r="Q36" s="11">
        <f t="shared" si="9"/>
        <v>7714</v>
      </c>
    </row>
    <row r="37" spans="2:17" ht="15" customHeight="1">
      <c r="B37" s="19">
        <v>27</v>
      </c>
      <c r="C37" s="27">
        <v>14050</v>
      </c>
      <c r="D37" s="11">
        <f t="shared" si="0"/>
        <v>7697</v>
      </c>
      <c r="E37" s="11">
        <f t="shared" si="1"/>
        <v>2810</v>
      </c>
      <c r="F37" s="11">
        <f t="shared" si="2"/>
        <v>230</v>
      </c>
      <c r="G37" s="29">
        <f t="shared" si="3"/>
        <v>24787</v>
      </c>
      <c r="H37" s="28"/>
      <c r="I37" s="11">
        <v>67</v>
      </c>
      <c r="J37" s="27">
        <v>39540</v>
      </c>
      <c r="K37" s="11">
        <f t="shared" si="4"/>
        <v>21662</v>
      </c>
      <c r="L37" s="11">
        <f t="shared" si="5"/>
        <v>7908</v>
      </c>
      <c r="M37" s="11">
        <f t="shared" si="6"/>
        <v>350</v>
      </c>
      <c r="N37" s="31">
        <f t="shared" si="7"/>
        <v>69460</v>
      </c>
      <c r="P37" s="11">
        <f t="shared" si="8"/>
        <v>2810</v>
      </c>
      <c r="Q37" s="11">
        <f t="shared" si="9"/>
        <v>7908</v>
      </c>
    </row>
    <row r="38" spans="2:17" ht="15" customHeight="1">
      <c r="B38" s="19">
        <v>28</v>
      </c>
      <c r="C38" s="27">
        <v>14440</v>
      </c>
      <c r="D38" s="11">
        <f t="shared" si="0"/>
        <v>7911</v>
      </c>
      <c r="E38" s="11">
        <f t="shared" si="1"/>
        <v>2888</v>
      </c>
      <c r="F38" s="11">
        <f t="shared" si="2"/>
        <v>230</v>
      </c>
      <c r="G38" s="29">
        <f t="shared" si="3"/>
        <v>25469</v>
      </c>
      <c r="H38" s="28"/>
      <c r="I38" s="11">
        <v>68</v>
      </c>
      <c r="J38" s="27">
        <v>40510</v>
      </c>
      <c r="K38" s="11">
        <f t="shared" si="4"/>
        <v>22193</v>
      </c>
      <c r="L38" s="11">
        <f t="shared" si="5"/>
        <v>8000</v>
      </c>
      <c r="M38" s="11">
        <f t="shared" si="6"/>
        <v>350</v>
      </c>
      <c r="N38" s="31">
        <f t="shared" si="7"/>
        <v>71053</v>
      </c>
      <c r="P38" s="11">
        <f t="shared" si="8"/>
        <v>2888</v>
      </c>
      <c r="Q38" s="11">
        <f t="shared" si="9"/>
        <v>8102</v>
      </c>
    </row>
    <row r="39" spans="2:17" ht="15" customHeight="1">
      <c r="B39" s="19">
        <v>29</v>
      </c>
      <c r="C39" s="27">
        <v>14860</v>
      </c>
      <c r="D39" s="11">
        <f t="shared" si="0"/>
        <v>8141</v>
      </c>
      <c r="E39" s="11">
        <f t="shared" si="1"/>
        <v>2972</v>
      </c>
      <c r="F39" s="11">
        <f t="shared" si="2"/>
        <v>230</v>
      </c>
      <c r="G39" s="29">
        <f t="shared" si="3"/>
        <v>26203</v>
      </c>
      <c r="H39" s="28"/>
      <c r="I39" s="11">
        <v>69</v>
      </c>
      <c r="J39" s="27">
        <v>41550</v>
      </c>
      <c r="K39" s="11">
        <f t="shared" si="4"/>
        <v>22763</v>
      </c>
      <c r="L39" s="11">
        <f t="shared" si="5"/>
        <v>8000</v>
      </c>
      <c r="M39" s="11">
        <f t="shared" si="6"/>
        <v>350</v>
      </c>
      <c r="N39" s="31">
        <f t="shared" si="7"/>
        <v>72663</v>
      </c>
      <c r="P39" s="11">
        <f t="shared" si="8"/>
        <v>2972</v>
      </c>
      <c r="Q39" s="11">
        <f t="shared" si="9"/>
        <v>8310</v>
      </c>
    </row>
    <row r="40" spans="2:17" ht="15" customHeight="1">
      <c r="B40" s="19">
        <v>30</v>
      </c>
      <c r="C40" s="27">
        <v>15280</v>
      </c>
      <c r="D40" s="11">
        <f t="shared" si="0"/>
        <v>8371</v>
      </c>
      <c r="E40" s="11">
        <f t="shared" si="1"/>
        <v>3056</v>
      </c>
      <c r="F40" s="11">
        <f t="shared" si="2"/>
        <v>230</v>
      </c>
      <c r="G40" s="29">
        <f t="shared" si="3"/>
        <v>26937</v>
      </c>
      <c r="H40" s="28"/>
      <c r="I40" s="11">
        <v>70</v>
      </c>
      <c r="J40" s="27">
        <v>42590</v>
      </c>
      <c r="K40" s="11">
        <f t="shared" si="4"/>
        <v>23333</v>
      </c>
      <c r="L40" s="11">
        <f t="shared" si="5"/>
        <v>8000</v>
      </c>
      <c r="M40" s="11">
        <f t="shared" si="6"/>
        <v>350</v>
      </c>
      <c r="N40" s="31">
        <f t="shared" si="7"/>
        <v>74273</v>
      </c>
      <c r="P40" s="11">
        <f t="shared" si="8"/>
        <v>3056</v>
      </c>
      <c r="Q40" s="11">
        <f t="shared" si="9"/>
        <v>8518</v>
      </c>
    </row>
    <row r="41" spans="2:17" ht="15" customHeight="1">
      <c r="B41" s="19">
        <v>31</v>
      </c>
      <c r="C41" s="27">
        <v>15700</v>
      </c>
      <c r="D41" s="11">
        <f t="shared" si="0"/>
        <v>8601</v>
      </c>
      <c r="E41" s="11">
        <f t="shared" si="1"/>
        <v>3140</v>
      </c>
      <c r="F41" s="11">
        <f t="shared" si="2"/>
        <v>230</v>
      </c>
      <c r="G41" s="29">
        <f t="shared" si="3"/>
        <v>27671</v>
      </c>
      <c r="H41" s="28"/>
      <c r="I41" s="11">
        <v>71</v>
      </c>
      <c r="J41" s="27">
        <v>43630</v>
      </c>
      <c r="K41" s="11">
        <f t="shared" si="4"/>
        <v>23902</v>
      </c>
      <c r="L41" s="11">
        <f t="shared" si="5"/>
        <v>8000</v>
      </c>
      <c r="M41" s="11">
        <f t="shared" si="6"/>
        <v>350</v>
      </c>
      <c r="N41" s="31">
        <f t="shared" si="7"/>
        <v>75882</v>
      </c>
      <c r="P41" s="11">
        <f t="shared" si="8"/>
        <v>3140</v>
      </c>
      <c r="Q41" s="11">
        <f t="shared" si="9"/>
        <v>8726</v>
      </c>
    </row>
    <row r="42" spans="2:17" ht="15" customHeight="1" thickBot="1">
      <c r="B42" s="21">
        <v>32</v>
      </c>
      <c r="C42" s="27">
        <v>16150</v>
      </c>
      <c r="D42" s="11">
        <f t="shared" si="0"/>
        <v>8848</v>
      </c>
      <c r="E42" s="11">
        <f t="shared" si="1"/>
        <v>3230</v>
      </c>
      <c r="F42" s="11">
        <f t="shared" si="2"/>
        <v>230</v>
      </c>
      <c r="G42" s="29">
        <f t="shared" si="3"/>
        <v>28458</v>
      </c>
      <c r="H42" s="34"/>
      <c r="I42" s="11">
        <v>72</v>
      </c>
      <c r="J42" s="27">
        <v>44740</v>
      </c>
      <c r="K42" s="11">
        <f t="shared" si="4"/>
        <v>24510</v>
      </c>
      <c r="L42" s="11">
        <f t="shared" si="5"/>
        <v>8000</v>
      </c>
      <c r="M42" s="11">
        <f t="shared" si="6"/>
        <v>350</v>
      </c>
      <c r="N42" s="31">
        <f t="shared" si="7"/>
        <v>77600</v>
      </c>
      <c r="P42" s="11">
        <f t="shared" si="8"/>
        <v>3230</v>
      </c>
      <c r="Q42" s="11">
        <f t="shared" si="9"/>
        <v>8948</v>
      </c>
    </row>
    <row r="43" spans="2:17" ht="15">
      <c r="B43" s="19">
        <v>33</v>
      </c>
      <c r="C43" s="27">
        <v>16600</v>
      </c>
      <c r="D43" s="11">
        <f t="shared" si="0"/>
        <v>9094</v>
      </c>
      <c r="E43" s="11">
        <f t="shared" si="1"/>
        <v>3320</v>
      </c>
      <c r="F43" s="11">
        <f t="shared" si="2"/>
        <v>230</v>
      </c>
      <c r="G43" s="29">
        <f t="shared" si="3"/>
        <v>29244</v>
      </c>
      <c r="H43" s="35"/>
      <c r="I43" s="11">
        <v>73</v>
      </c>
      <c r="J43" s="27">
        <v>45850</v>
      </c>
      <c r="K43" s="11">
        <f t="shared" si="4"/>
        <v>25118</v>
      </c>
      <c r="L43" s="11">
        <f t="shared" si="5"/>
        <v>8000</v>
      </c>
      <c r="M43" s="11">
        <f t="shared" si="6"/>
        <v>350</v>
      </c>
      <c r="N43" s="31">
        <f t="shared" si="7"/>
        <v>79318</v>
      </c>
      <c r="P43" s="11">
        <f t="shared" si="8"/>
        <v>3320</v>
      </c>
      <c r="Q43" s="11">
        <f t="shared" si="9"/>
        <v>9170</v>
      </c>
    </row>
    <row r="44" spans="2:17" ht="15.75" thickBot="1">
      <c r="B44" s="21">
        <v>34</v>
      </c>
      <c r="C44" s="27">
        <v>17050</v>
      </c>
      <c r="D44" s="11">
        <f t="shared" si="0"/>
        <v>9341</v>
      </c>
      <c r="E44" s="11">
        <f t="shared" si="1"/>
        <v>3410</v>
      </c>
      <c r="F44" s="11">
        <f t="shared" si="2"/>
        <v>230</v>
      </c>
      <c r="G44" s="29">
        <f t="shared" si="3"/>
        <v>30031</v>
      </c>
      <c r="H44" s="35"/>
      <c r="I44" s="11">
        <v>74</v>
      </c>
      <c r="J44" s="27">
        <v>46960</v>
      </c>
      <c r="K44" s="11">
        <f t="shared" si="4"/>
        <v>25727</v>
      </c>
      <c r="L44" s="11">
        <f t="shared" si="5"/>
        <v>8000</v>
      </c>
      <c r="M44" s="11">
        <f t="shared" si="6"/>
        <v>350</v>
      </c>
      <c r="N44" s="31">
        <f t="shared" si="7"/>
        <v>81037</v>
      </c>
      <c r="P44" s="11">
        <f t="shared" si="8"/>
        <v>3410</v>
      </c>
      <c r="Q44" s="11">
        <f t="shared" si="9"/>
        <v>9392</v>
      </c>
    </row>
    <row r="45" spans="2:17" ht="15">
      <c r="B45" s="19">
        <v>35</v>
      </c>
      <c r="C45" s="27">
        <v>17540</v>
      </c>
      <c r="D45" s="11">
        <f t="shared" si="0"/>
        <v>9609</v>
      </c>
      <c r="E45" s="11">
        <f t="shared" si="1"/>
        <v>3508</v>
      </c>
      <c r="F45" s="11">
        <f t="shared" si="2"/>
        <v>230</v>
      </c>
      <c r="G45" s="29">
        <f t="shared" si="3"/>
        <v>30887</v>
      </c>
      <c r="H45" s="35"/>
      <c r="I45" s="11">
        <v>75</v>
      </c>
      <c r="J45" s="27">
        <v>48160</v>
      </c>
      <c r="K45" s="11">
        <f t="shared" si="4"/>
        <v>26384</v>
      </c>
      <c r="L45" s="11">
        <f t="shared" si="5"/>
        <v>8000</v>
      </c>
      <c r="M45" s="11">
        <f t="shared" si="6"/>
        <v>350</v>
      </c>
      <c r="N45" s="31">
        <f t="shared" si="7"/>
        <v>82894</v>
      </c>
      <c r="P45" s="11">
        <f t="shared" si="8"/>
        <v>3508</v>
      </c>
      <c r="Q45" s="11">
        <f t="shared" si="9"/>
        <v>9632</v>
      </c>
    </row>
    <row r="46" spans="2:17" ht="15.75" thickBot="1">
      <c r="B46" s="21">
        <v>36</v>
      </c>
      <c r="C46" s="27">
        <v>18030</v>
      </c>
      <c r="D46" s="11">
        <f t="shared" si="0"/>
        <v>9878</v>
      </c>
      <c r="E46" s="11">
        <f t="shared" si="1"/>
        <v>3606</v>
      </c>
      <c r="F46" s="11">
        <f t="shared" si="2"/>
        <v>230</v>
      </c>
      <c r="G46" s="29">
        <f t="shared" si="3"/>
        <v>31744</v>
      </c>
      <c r="H46" s="35"/>
      <c r="I46" s="11">
        <v>76</v>
      </c>
      <c r="J46" s="27">
        <v>49360</v>
      </c>
      <c r="K46" s="11">
        <f t="shared" si="4"/>
        <v>27041</v>
      </c>
      <c r="L46" s="11">
        <f t="shared" si="5"/>
        <v>8000</v>
      </c>
      <c r="M46" s="11">
        <f t="shared" si="6"/>
        <v>350</v>
      </c>
      <c r="N46" s="31">
        <f t="shared" si="7"/>
        <v>84751</v>
      </c>
      <c r="P46" s="11">
        <f t="shared" si="8"/>
        <v>3606</v>
      </c>
      <c r="Q46" s="11">
        <f t="shared" si="9"/>
        <v>9872</v>
      </c>
    </row>
    <row r="47" spans="2:17" ht="15">
      <c r="B47" s="19">
        <v>37</v>
      </c>
      <c r="C47" s="27">
        <v>18520</v>
      </c>
      <c r="D47" s="11">
        <f t="shared" si="0"/>
        <v>10146</v>
      </c>
      <c r="E47" s="11">
        <f t="shared" si="1"/>
        <v>3704</v>
      </c>
      <c r="F47" s="11">
        <f t="shared" si="2"/>
        <v>350</v>
      </c>
      <c r="G47" s="29">
        <f t="shared" si="3"/>
        <v>32720</v>
      </c>
      <c r="H47" s="35"/>
      <c r="I47" s="11">
        <v>77</v>
      </c>
      <c r="J47" s="27">
        <v>50560</v>
      </c>
      <c r="K47" s="11">
        <f t="shared" si="4"/>
        <v>27699</v>
      </c>
      <c r="L47" s="11">
        <f t="shared" si="5"/>
        <v>8000</v>
      </c>
      <c r="M47" s="11">
        <f t="shared" si="6"/>
        <v>350</v>
      </c>
      <c r="N47" s="31">
        <f t="shared" si="7"/>
        <v>86609</v>
      </c>
      <c r="P47" s="11">
        <f t="shared" si="8"/>
        <v>3704</v>
      </c>
      <c r="Q47" s="11">
        <f t="shared" si="9"/>
        <v>10112</v>
      </c>
    </row>
    <row r="48" spans="2:17" ht="15.75" thickBot="1">
      <c r="B48" s="21">
        <v>38</v>
      </c>
      <c r="C48" s="27">
        <v>19050</v>
      </c>
      <c r="D48" s="11">
        <f t="shared" si="0"/>
        <v>10436</v>
      </c>
      <c r="E48" s="11">
        <f t="shared" si="1"/>
        <v>3810</v>
      </c>
      <c r="F48" s="11">
        <f t="shared" si="2"/>
        <v>350</v>
      </c>
      <c r="G48" s="29">
        <f t="shared" si="3"/>
        <v>33646</v>
      </c>
      <c r="H48" s="35"/>
      <c r="I48" s="11">
        <v>78</v>
      </c>
      <c r="J48" s="27">
        <v>51760</v>
      </c>
      <c r="K48" s="11">
        <f t="shared" si="4"/>
        <v>28356</v>
      </c>
      <c r="L48" s="11">
        <f t="shared" si="5"/>
        <v>8000</v>
      </c>
      <c r="M48" s="11">
        <f t="shared" si="6"/>
        <v>350</v>
      </c>
      <c r="N48" s="31">
        <f t="shared" si="7"/>
        <v>88466</v>
      </c>
      <c r="P48" s="11">
        <f t="shared" si="8"/>
        <v>3810</v>
      </c>
      <c r="Q48" s="11">
        <f t="shared" si="9"/>
        <v>10352</v>
      </c>
    </row>
    <row r="49" spans="2:17" ht="15">
      <c r="B49" s="19">
        <v>39</v>
      </c>
      <c r="C49" s="27">
        <v>19580</v>
      </c>
      <c r="D49" s="11">
        <f t="shared" si="0"/>
        <v>10727</v>
      </c>
      <c r="E49" s="11">
        <f t="shared" si="1"/>
        <v>3916</v>
      </c>
      <c r="F49" s="11">
        <f t="shared" si="2"/>
        <v>350</v>
      </c>
      <c r="G49" s="29">
        <f t="shared" si="3"/>
        <v>34573</v>
      </c>
      <c r="H49" s="35"/>
      <c r="I49" s="11">
        <v>79</v>
      </c>
      <c r="J49" s="27">
        <v>53060</v>
      </c>
      <c r="K49" s="11">
        <f t="shared" si="4"/>
        <v>29068</v>
      </c>
      <c r="L49" s="11">
        <f t="shared" si="5"/>
        <v>8000</v>
      </c>
      <c r="M49" s="11">
        <f t="shared" si="6"/>
        <v>350</v>
      </c>
      <c r="N49" s="31">
        <f t="shared" si="7"/>
        <v>90478</v>
      </c>
      <c r="P49" s="11">
        <f t="shared" si="8"/>
        <v>3916</v>
      </c>
      <c r="Q49" s="11">
        <f t="shared" si="9"/>
        <v>10612</v>
      </c>
    </row>
    <row r="50" spans="2:17" ht="15.75" thickBot="1">
      <c r="B50" s="21">
        <v>40</v>
      </c>
      <c r="C50" s="27">
        <v>20110</v>
      </c>
      <c r="D50" s="11">
        <f t="shared" si="0"/>
        <v>11017</v>
      </c>
      <c r="E50" s="11">
        <f t="shared" si="1"/>
        <v>4022</v>
      </c>
      <c r="F50" s="11">
        <f t="shared" si="2"/>
        <v>350</v>
      </c>
      <c r="G50" s="29">
        <f t="shared" si="3"/>
        <v>35499</v>
      </c>
      <c r="H50" s="35"/>
      <c r="I50" s="11">
        <v>80</v>
      </c>
      <c r="J50" s="27">
        <v>54360</v>
      </c>
      <c r="K50" s="11">
        <f t="shared" si="4"/>
        <v>29781</v>
      </c>
      <c r="L50" s="11">
        <f t="shared" si="5"/>
        <v>8000</v>
      </c>
      <c r="M50" s="11">
        <f t="shared" si="6"/>
        <v>350</v>
      </c>
      <c r="N50" s="31">
        <f t="shared" si="7"/>
        <v>92491</v>
      </c>
      <c r="P50" s="11">
        <f t="shared" si="8"/>
        <v>4022</v>
      </c>
      <c r="Q50" s="11">
        <f t="shared" si="9"/>
        <v>10872</v>
      </c>
    </row>
    <row r="51" spans="9:17" ht="15">
      <c r="I51" s="11">
        <v>81</v>
      </c>
      <c r="J51" s="27">
        <v>55660</v>
      </c>
      <c r="K51" s="11">
        <f t="shared" si="4"/>
        <v>30493</v>
      </c>
      <c r="L51" s="11">
        <f t="shared" si="5"/>
        <v>8000</v>
      </c>
      <c r="M51" s="11">
        <f t="shared" si="6"/>
        <v>350</v>
      </c>
      <c r="N51" s="29">
        <f t="shared" si="7"/>
        <v>94503</v>
      </c>
      <c r="P51" s="32"/>
      <c r="Q51" s="11">
        <f t="shared" si="9"/>
        <v>11132</v>
      </c>
    </row>
  </sheetData>
  <sheetProtection/>
  <mergeCells count="14">
    <mergeCell ref="B1:C3"/>
    <mergeCell ref="D1:N1"/>
    <mergeCell ref="D2:N2"/>
    <mergeCell ref="D3:N3"/>
    <mergeCell ref="B4:G4"/>
    <mergeCell ref="H4:N4"/>
    <mergeCell ref="B8:N8"/>
    <mergeCell ref="B9:N9"/>
    <mergeCell ref="B5:G5"/>
    <mergeCell ref="H5:N5"/>
    <mergeCell ref="B6:G6"/>
    <mergeCell ref="H6:N6"/>
    <mergeCell ref="B7:G7"/>
    <mergeCell ref="H7:N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51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6" width="6.00390625" style="0" customWidth="1"/>
    <col min="7" max="7" width="6.421875" style="0" customWidth="1"/>
    <col min="8" max="8" width="1.7109375" style="0" customWidth="1"/>
    <col min="9" max="9" width="4.57421875" style="0" customWidth="1"/>
    <col min="10" max="10" width="5.8515625" style="0" customWidth="1"/>
    <col min="11" max="11" width="8.7109375" style="0" customWidth="1"/>
    <col min="12" max="12" width="6.00390625" style="0" customWidth="1"/>
    <col min="13" max="13" width="6.28125" style="0" customWidth="1"/>
    <col min="14" max="14" width="8.8515625" style="0" customWidth="1"/>
    <col min="15" max="15" width="8.00390625" style="0" customWidth="1"/>
    <col min="16" max="16" width="11.8515625" style="0" hidden="1" customWidth="1"/>
    <col min="17" max="17" width="13.8515625" style="0" hidden="1" customWidth="1"/>
  </cols>
  <sheetData>
    <row r="1" spans="2:15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4"/>
      <c r="M1" s="44"/>
      <c r="N1" s="45"/>
      <c r="O1" t="s">
        <v>11</v>
      </c>
    </row>
    <row r="2" spans="2:14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8" customHeight="1">
      <c r="B3" s="42"/>
      <c r="C3" s="43"/>
      <c r="D3" s="48" t="s">
        <v>10</v>
      </c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8.75" customHeight="1">
      <c r="B4" s="58" t="s">
        <v>15</v>
      </c>
      <c r="C4" s="59"/>
      <c r="D4" s="59"/>
      <c r="E4" s="59"/>
      <c r="F4" s="59"/>
      <c r="G4" s="59"/>
      <c r="H4" s="66" t="s">
        <v>16</v>
      </c>
      <c r="I4" s="66"/>
      <c r="J4" s="66"/>
      <c r="K4" s="66"/>
      <c r="L4" s="66"/>
      <c r="M4" s="66"/>
      <c r="N4" s="67"/>
    </row>
    <row r="5" spans="2:14" ht="18.75" customHeight="1">
      <c r="B5" s="60" t="s">
        <v>12</v>
      </c>
      <c r="C5" s="61"/>
      <c r="D5" s="61"/>
      <c r="E5" s="61"/>
      <c r="F5" s="61"/>
      <c r="G5" s="61"/>
      <c r="H5" s="68" t="s">
        <v>13</v>
      </c>
      <c r="I5" s="68"/>
      <c r="J5" s="68"/>
      <c r="K5" s="68"/>
      <c r="L5" s="68"/>
      <c r="M5" s="68"/>
      <c r="N5" s="69"/>
    </row>
    <row r="6" spans="2:14" ht="22.5" customHeight="1">
      <c r="B6" s="75" t="s">
        <v>17</v>
      </c>
      <c r="C6" s="76"/>
      <c r="D6" s="76"/>
      <c r="E6" s="76"/>
      <c r="F6" s="76"/>
      <c r="G6" s="76"/>
      <c r="H6" s="70" t="s">
        <v>14</v>
      </c>
      <c r="I6" s="70"/>
      <c r="J6" s="70"/>
      <c r="K6" s="70"/>
      <c r="L6" s="70"/>
      <c r="M6" s="70"/>
      <c r="N6" s="71"/>
    </row>
    <row r="7" spans="2:14" ht="17.25" customHeight="1">
      <c r="B7" s="64"/>
      <c r="C7" s="65"/>
      <c r="D7" s="65"/>
      <c r="E7" s="65"/>
      <c r="F7" s="65"/>
      <c r="G7" s="65"/>
      <c r="H7" s="50"/>
      <c r="I7" s="50"/>
      <c r="J7" s="50"/>
      <c r="K7" s="50"/>
      <c r="L7" s="50"/>
      <c r="M7" s="50"/>
      <c r="N7" s="51"/>
    </row>
    <row r="8" spans="2:14" ht="21.75" customHeight="1">
      <c r="B8" s="72" t="s">
        <v>21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2:17" ht="23.25" customHeight="1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Q9" s="17"/>
    </row>
    <row r="10" spans="2:14" ht="41.25" customHeight="1">
      <c r="B10" s="18" t="s">
        <v>1</v>
      </c>
      <c r="C10" s="16" t="s">
        <v>0</v>
      </c>
      <c r="D10" s="15" t="s">
        <v>19</v>
      </c>
      <c r="E10" s="15" t="s">
        <v>26</v>
      </c>
      <c r="F10" s="15" t="s">
        <v>23</v>
      </c>
      <c r="G10" s="15" t="s">
        <v>24</v>
      </c>
      <c r="H10" s="33"/>
      <c r="I10" s="15" t="s">
        <v>1</v>
      </c>
      <c r="J10" s="16" t="s">
        <v>0</v>
      </c>
      <c r="K10" s="15" t="s">
        <v>19</v>
      </c>
      <c r="L10" s="15" t="s">
        <v>26</v>
      </c>
      <c r="M10" s="15" t="s">
        <v>23</v>
      </c>
      <c r="N10" s="15" t="s">
        <v>24</v>
      </c>
    </row>
    <row r="11" spans="2:17" ht="15" customHeight="1">
      <c r="B11" s="19">
        <v>1</v>
      </c>
      <c r="C11" s="27">
        <v>6700</v>
      </c>
      <c r="D11" s="11">
        <f>ROUND(C11*54.784%,0)</f>
        <v>3671</v>
      </c>
      <c r="E11" s="11">
        <f>IF(P11&lt;=8000,P11,IF(P11&gt;=8000,8000))</f>
        <v>972</v>
      </c>
      <c r="F11" s="11">
        <f>IF(C11&lt;=8200,100,IF(C11&lt;=13270,120,IF(C11&lt;=18030,130,IF(C11&gt;18030,140))))</f>
        <v>100</v>
      </c>
      <c r="G11" s="29">
        <f>SUM(C11:F11)</f>
        <v>11443</v>
      </c>
      <c r="H11" s="28"/>
      <c r="I11" s="11">
        <v>41</v>
      </c>
      <c r="J11" s="27">
        <v>20110</v>
      </c>
      <c r="K11" s="11">
        <f>ROUND(J11*54.784%,0)</f>
        <v>11017</v>
      </c>
      <c r="L11" s="11">
        <f>IF(Q11&lt;=8000,Q11,IF(Q11&gt;8000,8000))</f>
        <v>2916</v>
      </c>
      <c r="M11" s="11">
        <f>IF(J11&lt;=8200,100,IF(J11&lt;=13270,120,IF(J11&lt;=18030,130,IF(J11&gt;18030,140))))</f>
        <v>140</v>
      </c>
      <c r="N11" s="31">
        <f>SUM(J11:M11)</f>
        <v>34183</v>
      </c>
      <c r="P11" s="11">
        <f>ROUND(C11*14.5%,0)</f>
        <v>972</v>
      </c>
      <c r="Q11" s="11">
        <f>ROUND(J11*14.5%,0)</f>
        <v>2916</v>
      </c>
    </row>
    <row r="12" spans="2:19" ht="15" customHeight="1">
      <c r="B12" s="19">
        <v>2</v>
      </c>
      <c r="C12" s="27">
        <v>6900</v>
      </c>
      <c r="D12" s="11">
        <f aca="true" t="shared" si="0" ref="D12:D50">ROUND(C12*54.784%,0)</f>
        <v>3780</v>
      </c>
      <c r="E12" s="11">
        <f aca="true" t="shared" si="1" ref="E12:E50">IF(P12&lt;=8000,P12,IF(P12&gt;=8000,8000))</f>
        <v>1001</v>
      </c>
      <c r="F12" s="11">
        <f aca="true" t="shared" si="2" ref="F12:F50">IF(C12&lt;=8200,100,IF(C12&lt;=13270,120,IF(C12&lt;=18030,130,IF(C12&gt;18030,140))))</f>
        <v>100</v>
      </c>
      <c r="G12" s="29">
        <f aca="true" t="shared" si="3" ref="G12:G50">SUM(C12:F12)</f>
        <v>11781</v>
      </c>
      <c r="H12" s="28"/>
      <c r="I12" s="11">
        <v>42</v>
      </c>
      <c r="J12" s="27">
        <v>20680</v>
      </c>
      <c r="K12" s="11">
        <f aca="true" t="shared" si="4" ref="K12:K51">ROUND(J12*54.784%,0)</f>
        <v>11329</v>
      </c>
      <c r="L12" s="11">
        <f aca="true" t="shared" si="5" ref="L12:L51">IF(Q12&lt;=8000,Q12,IF(Q12&gt;8000,8000))</f>
        <v>2999</v>
      </c>
      <c r="M12" s="11">
        <f aca="true" t="shared" si="6" ref="M12:M51">IF(J12&lt;=8200,100,IF(J12&lt;=13270,120,IF(J12&lt;=18030,130,IF(J12&gt;18030,140))))</f>
        <v>140</v>
      </c>
      <c r="N12" s="31">
        <f aca="true" t="shared" si="7" ref="N12:N51">SUM(J12:M12)</f>
        <v>35148</v>
      </c>
      <c r="P12" s="11">
        <f aca="true" t="shared" si="8" ref="P12:P50">ROUND(C12*14.5%,0)</f>
        <v>1001</v>
      </c>
      <c r="Q12" s="11">
        <f aca="true" t="shared" si="9" ref="Q12:Q51">ROUND(J12*14.5%,0)</f>
        <v>2999</v>
      </c>
      <c r="S12" s="2" t="s">
        <v>6</v>
      </c>
    </row>
    <row r="13" spans="2:20" ht="15" customHeight="1">
      <c r="B13" s="19">
        <v>3</v>
      </c>
      <c r="C13" s="27">
        <v>7100</v>
      </c>
      <c r="D13" s="11">
        <f t="shared" si="0"/>
        <v>3890</v>
      </c>
      <c r="E13" s="11">
        <f t="shared" si="1"/>
        <v>1030</v>
      </c>
      <c r="F13" s="11">
        <f t="shared" si="2"/>
        <v>100</v>
      </c>
      <c r="G13" s="29">
        <f t="shared" si="3"/>
        <v>12120</v>
      </c>
      <c r="H13" s="28"/>
      <c r="I13" s="11">
        <v>43</v>
      </c>
      <c r="J13" s="27">
        <v>21250</v>
      </c>
      <c r="K13" s="11">
        <f t="shared" si="4"/>
        <v>11642</v>
      </c>
      <c r="L13" s="11">
        <f t="shared" si="5"/>
        <v>3081</v>
      </c>
      <c r="M13" s="11">
        <f t="shared" si="6"/>
        <v>140</v>
      </c>
      <c r="N13" s="31">
        <f t="shared" si="7"/>
        <v>36113</v>
      </c>
      <c r="P13" s="11">
        <f t="shared" si="8"/>
        <v>1030</v>
      </c>
      <c r="Q13" s="11">
        <f t="shared" si="9"/>
        <v>3081</v>
      </c>
      <c r="T13" s="3"/>
    </row>
    <row r="14" spans="2:18" ht="15" customHeight="1">
      <c r="B14" s="19">
        <v>4</v>
      </c>
      <c r="C14" s="27">
        <v>7300</v>
      </c>
      <c r="D14" s="11">
        <f t="shared" si="0"/>
        <v>3999</v>
      </c>
      <c r="E14" s="11">
        <f t="shared" si="1"/>
        <v>1059</v>
      </c>
      <c r="F14" s="11">
        <f t="shared" si="2"/>
        <v>100</v>
      </c>
      <c r="G14" s="29">
        <f t="shared" si="3"/>
        <v>12458</v>
      </c>
      <c r="H14" s="28"/>
      <c r="I14" s="11">
        <v>44</v>
      </c>
      <c r="J14" s="27">
        <v>21820</v>
      </c>
      <c r="K14" s="11">
        <f t="shared" si="4"/>
        <v>11954</v>
      </c>
      <c r="L14" s="11">
        <f t="shared" si="5"/>
        <v>3164</v>
      </c>
      <c r="M14" s="11">
        <f t="shared" si="6"/>
        <v>140</v>
      </c>
      <c r="N14" s="31">
        <f t="shared" si="7"/>
        <v>37078</v>
      </c>
      <c r="P14" s="11">
        <f t="shared" si="8"/>
        <v>1059</v>
      </c>
      <c r="Q14" s="11">
        <f t="shared" si="9"/>
        <v>3164</v>
      </c>
      <c r="R14" s="3"/>
    </row>
    <row r="15" spans="2:18" ht="15" customHeight="1">
      <c r="B15" s="19">
        <v>5</v>
      </c>
      <c r="C15" s="27">
        <v>7520</v>
      </c>
      <c r="D15" s="11">
        <f t="shared" si="0"/>
        <v>4120</v>
      </c>
      <c r="E15" s="11">
        <f t="shared" si="1"/>
        <v>1090</v>
      </c>
      <c r="F15" s="11">
        <f t="shared" si="2"/>
        <v>100</v>
      </c>
      <c r="G15" s="29">
        <f t="shared" si="3"/>
        <v>12830</v>
      </c>
      <c r="H15" s="28"/>
      <c r="I15" s="11">
        <v>45</v>
      </c>
      <c r="J15" s="27">
        <v>22430</v>
      </c>
      <c r="K15" s="11">
        <f t="shared" si="4"/>
        <v>12288</v>
      </c>
      <c r="L15" s="11">
        <f t="shared" si="5"/>
        <v>3252</v>
      </c>
      <c r="M15" s="11">
        <f t="shared" si="6"/>
        <v>140</v>
      </c>
      <c r="N15" s="31">
        <f t="shared" si="7"/>
        <v>38110</v>
      </c>
      <c r="P15" s="11">
        <f t="shared" si="8"/>
        <v>1090</v>
      </c>
      <c r="Q15" s="11">
        <f t="shared" si="9"/>
        <v>3252</v>
      </c>
      <c r="R15" s="4"/>
    </row>
    <row r="16" spans="2:18" ht="15" customHeight="1">
      <c r="B16" s="19">
        <v>6</v>
      </c>
      <c r="C16" s="27">
        <v>7740</v>
      </c>
      <c r="D16" s="11">
        <f t="shared" si="0"/>
        <v>4240</v>
      </c>
      <c r="E16" s="11">
        <f t="shared" si="1"/>
        <v>1122</v>
      </c>
      <c r="F16" s="11">
        <f t="shared" si="2"/>
        <v>100</v>
      </c>
      <c r="G16" s="29">
        <f t="shared" si="3"/>
        <v>13202</v>
      </c>
      <c r="H16" s="28"/>
      <c r="I16" s="11">
        <v>46</v>
      </c>
      <c r="J16" s="27">
        <v>23040</v>
      </c>
      <c r="K16" s="11">
        <f t="shared" si="4"/>
        <v>12622</v>
      </c>
      <c r="L16" s="11">
        <f t="shared" si="5"/>
        <v>3341</v>
      </c>
      <c r="M16" s="11">
        <f t="shared" si="6"/>
        <v>140</v>
      </c>
      <c r="N16" s="31">
        <f t="shared" si="7"/>
        <v>39143</v>
      </c>
      <c r="P16" s="11">
        <f t="shared" si="8"/>
        <v>1122</v>
      </c>
      <c r="Q16" s="11">
        <f t="shared" si="9"/>
        <v>3341</v>
      </c>
      <c r="R16" s="5"/>
    </row>
    <row r="17" spans="2:18" ht="15" customHeight="1">
      <c r="B17" s="19">
        <v>7</v>
      </c>
      <c r="C17" s="27">
        <v>7960</v>
      </c>
      <c r="D17" s="11">
        <f t="shared" si="0"/>
        <v>4361</v>
      </c>
      <c r="E17" s="11">
        <f t="shared" si="1"/>
        <v>1154</v>
      </c>
      <c r="F17" s="11">
        <f t="shared" si="2"/>
        <v>100</v>
      </c>
      <c r="G17" s="29">
        <f t="shared" si="3"/>
        <v>13575</v>
      </c>
      <c r="H17" s="28"/>
      <c r="I17" s="11">
        <v>47</v>
      </c>
      <c r="J17" s="27">
        <v>23650</v>
      </c>
      <c r="K17" s="11">
        <f t="shared" si="4"/>
        <v>12956</v>
      </c>
      <c r="L17" s="11">
        <f t="shared" si="5"/>
        <v>3429</v>
      </c>
      <c r="M17" s="11">
        <f t="shared" si="6"/>
        <v>140</v>
      </c>
      <c r="N17" s="31">
        <f t="shared" si="7"/>
        <v>40175</v>
      </c>
      <c r="P17" s="11">
        <f t="shared" si="8"/>
        <v>1154</v>
      </c>
      <c r="Q17" s="11">
        <f t="shared" si="9"/>
        <v>3429</v>
      </c>
      <c r="R17" s="6"/>
    </row>
    <row r="18" spans="2:20" ht="15" customHeight="1">
      <c r="B18" s="19">
        <v>8</v>
      </c>
      <c r="C18" s="27">
        <v>8200</v>
      </c>
      <c r="D18" s="11">
        <f t="shared" si="0"/>
        <v>4492</v>
      </c>
      <c r="E18" s="11">
        <f t="shared" si="1"/>
        <v>1189</v>
      </c>
      <c r="F18" s="11">
        <f t="shared" si="2"/>
        <v>100</v>
      </c>
      <c r="G18" s="29">
        <f t="shared" si="3"/>
        <v>13981</v>
      </c>
      <c r="H18" s="28"/>
      <c r="I18" s="11">
        <v>48</v>
      </c>
      <c r="J18" s="27">
        <v>24300</v>
      </c>
      <c r="K18" s="11">
        <f t="shared" si="4"/>
        <v>13313</v>
      </c>
      <c r="L18" s="11">
        <f t="shared" si="5"/>
        <v>3524</v>
      </c>
      <c r="M18" s="11">
        <f t="shared" si="6"/>
        <v>140</v>
      </c>
      <c r="N18" s="31">
        <f t="shared" si="7"/>
        <v>41277</v>
      </c>
      <c r="P18" s="11">
        <f t="shared" si="8"/>
        <v>1189</v>
      </c>
      <c r="Q18" s="11">
        <f t="shared" si="9"/>
        <v>3524</v>
      </c>
      <c r="R18" s="7"/>
      <c r="S18" s="8" t="s">
        <v>3</v>
      </c>
      <c r="T18" s="8"/>
    </row>
    <row r="19" spans="2:22" ht="15" customHeight="1">
      <c r="B19" s="19">
        <v>9</v>
      </c>
      <c r="C19" s="27">
        <v>8440</v>
      </c>
      <c r="D19" s="11">
        <f t="shared" si="0"/>
        <v>4624</v>
      </c>
      <c r="E19" s="11">
        <f t="shared" si="1"/>
        <v>1224</v>
      </c>
      <c r="F19" s="11">
        <f t="shared" si="2"/>
        <v>120</v>
      </c>
      <c r="G19" s="29">
        <f t="shared" si="3"/>
        <v>14408</v>
      </c>
      <c r="H19" s="28"/>
      <c r="I19" s="11">
        <v>49</v>
      </c>
      <c r="J19" s="27">
        <v>24950</v>
      </c>
      <c r="K19" s="11">
        <f t="shared" si="4"/>
        <v>13669</v>
      </c>
      <c r="L19" s="11">
        <f t="shared" si="5"/>
        <v>3618</v>
      </c>
      <c r="M19" s="11">
        <f t="shared" si="6"/>
        <v>140</v>
      </c>
      <c r="N19" s="31">
        <f t="shared" si="7"/>
        <v>42377</v>
      </c>
      <c r="P19" s="11">
        <f t="shared" si="8"/>
        <v>1224</v>
      </c>
      <c r="Q19" s="11">
        <f t="shared" si="9"/>
        <v>3618</v>
      </c>
      <c r="R19" s="8"/>
      <c r="T19" s="8" t="s">
        <v>4</v>
      </c>
      <c r="V19" s="8"/>
    </row>
    <row r="20" spans="2:22" ht="15" customHeight="1">
      <c r="B20" s="19">
        <v>10</v>
      </c>
      <c r="C20" s="27">
        <v>8680</v>
      </c>
      <c r="D20" s="11">
        <f t="shared" si="0"/>
        <v>4755</v>
      </c>
      <c r="E20" s="11">
        <f t="shared" si="1"/>
        <v>1259</v>
      </c>
      <c r="F20" s="11">
        <f t="shared" si="2"/>
        <v>120</v>
      </c>
      <c r="G20" s="29">
        <f t="shared" si="3"/>
        <v>14814</v>
      </c>
      <c r="H20" s="28"/>
      <c r="I20" s="11">
        <v>50</v>
      </c>
      <c r="J20" s="27">
        <v>25600</v>
      </c>
      <c r="K20" s="11">
        <f t="shared" si="4"/>
        <v>14025</v>
      </c>
      <c r="L20" s="11">
        <f t="shared" si="5"/>
        <v>3712</v>
      </c>
      <c r="M20" s="11">
        <f t="shared" si="6"/>
        <v>140</v>
      </c>
      <c r="N20" s="31">
        <f t="shared" si="7"/>
        <v>43477</v>
      </c>
      <c r="P20" s="11">
        <f t="shared" si="8"/>
        <v>1259</v>
      </c>
      <c r="Q20" s="11">
        <f t="shared" si="9"/>
        <v>3712</v>
      </c>
      <c r="R20" s="8"/>
      <c r="V20" s="8"/>
    </row>
    <row r="21" spans="2:18" ht="15" customHeight="1">
      <c r="B21" s="19">
        <v>11</v>
      </c>
      <c r="C21" s="27">
        <v>8940</v>
      </c>
      <c r="D21" s="11">
        <f t="shared" si="0"/>
        <v>4898</v>
      </c>
      <c r="E21" s="11">
        <f t="shared" si="1"/>
        <v>1296</v>
      </c>
      <c r="F21" s="11">
        <f t="shared" si="2"/>
        <v>120</v>
      </c>
      <c r="G21" s="29">
        <f t="shared" si="3"/>
        <v>15254</v>
      </c>
      <c r="H21" s="28"/>
      <c r="I21" s="11">
        <v>51</v>
      </c>
      <c r="J21" s="27">
        <v>26300</v>
      </c>
      <c r="K21" s="11">
        <f t="shared" si="4"/>
        <v>14408</v>
      </c>
      <c r="L21" s="11">
        <f t="shared" si="5"/>
        <v>3814</v>
      </c>
      <c r="M21" s="11">
        <f t="shared" si="6"/>
        <v>140</v>
      </c>
      <c r="N21" s="31">
        <f t="shared" si="7"/>
        <v>44662</v>
      </c>
      <c r="P21" s="11">
        <f t="shared" si="8"/>
        <v>1296</v>
      </c>
      <c r="Q21" s="11">
        <f t="shared" si="9"/>
        <v>3814</v>
      </c>
      <c r="R21" s="9" t="s">
        <v>5</v>
      </c>
    </row>
    <row r="22" spans="2:17" ht="15" customHeight="1">
      <c r="B22" s="19">
        <v>12</v>
      </c>
      <c r="C22" s="27">
        <v>9200</v>
      </c>
      <c r="D22" s="11">
        <f t="shared" si="0"/>
        <v>5040</v>
      </c>
      <c r="E22" s="11">
        <f t="shared" si="1"/>
        <v>1334</v>
      </c>
      <c r="F22" s="11">
        <f t="shared" si="2"/>
        <v>120</v>
      </c>
      <c r="G22" s="29">
        <f t="shared" si="3"/>
        <v>15694</v>
      </c>
      <c r="H22" s="28"/>
      <c r="I22" s="11">
        <v>52</v>
      </c>
      <c r="J22" s="27">
        <v>27000</v>
      </c>
      <c r="K22" s="11">
        <f t="shared" si="4"/>
        <v>14792</v>
      </c>
      <c r="L22" s="11">
        <f t="shared" si="5"/>
        <v>3915</v>
      </c>
      <c r="M22" s="11">
        <f t="shared" si="6"/>
        <v>140</v>
      </c>
      <c r="N22" s="31">
        <f t="shared" si="7"/>
        <v>45847</v>
      </c>
      <c r="P22" s="11">
        <f t="shared" si="8"/>
        <v>1334</v>
      </c>
      <c r="Q22" s="11">
        <f t="shared" si="9"/>
        <v>3915</v>
      </c>
    </row>
    <row r="23" spans="2:17" ht="15" customHeight="1">
      <c r="B23" s="19">
        <v>13</v>
      </c>
      <c r="C23" s="27">
        <v>9460</v>
      </c>
      <c r="D23" s="11">
        <f t="shared" si="0"/>
        <v>5183</v>
      </c>
      <c r="E23" s="11">
        <f t="shared" si="1"/>
        <v>1372</v>
      </c>
      <c r="F23" s="11">
        <f t="shared" si="2"/>
        <v>120</v>
      </c>
      <c r="G23" s="29">
        <f t="shared" si="3"/>
        <v>16135</v>
      </c>
      <c r="H23" s="28"/>
      <c r="I23" s="11">
        <v>53</v>
      </c>
      <c r="J23" s="27">
        <v>27700</v>
      </c>
      <c r="K23" s="11">
        <f t="shared" si="4"/>
        <v>15175</v>
      </c>
      <c r="L23" s="11">
        <f t="shared" si="5"/>
        <v>4017</v>
      </c>
      <c r="M23" s="11">
        <f t="shared" si="6"/>
        <v>140</v>
      </c>
      <c r="N23" s="31">
        <f t="shared" si="7"/>
        <v>47032</v>
      </c>
      <c r="P23" s="11">
        <f t="shared" si="8"/>
        <v>1372</v>
      </c>
      <c r="Q23" s="11">
        <f t="shared" si="9"/>
        <v>4017</v>
      </c>
    </row>
    <row r="24" spans="2:17" ht="15" customHeight="1">
      <c r="B24" s="19">
        <v>14</v>
      </c>
      <c r="C24" s="27">
        <v>9740</v>
      </c>
      <c r="D24" s="11">
        <f t="shared" si="0"/>
        <v>5336</v>
      </c>
      <c r="E24" s="11">
        <f t="shared" si="1"/>
        <v>1412</v>
      </c>
      <c r="F24" s="11">
        <f t="shared" si="2"/>
        <v>120</v>
      </c>
      <c r="G24" s="29">
        <f t="shared" si="3"/>
        <v>16608</v>
      </c>
      <c r="H24" s="28"/>
      <c r="I24" s="11">
        <v>54</v>
      </c>
      <c r="J24" s="27">
        <v>28450</v>
      </c>
      <c r="K24" s="11">
        <f t="shared" si="4"/>
        <v>15586</v>
      </c>
      <c r="L24" s="11">
        <f t="shared" si="5"/>
        <v>4125</v>
      </c>
      <c r="M24" s="11">
        <f t="shared" si="6"/>
        <v>140</v>
      </c>
      <c r="N24" s="31">
        <f t="shared" si="7"/>
        <v>48301</v>
      </c>
      <c r="P24" s="11">
        <f t="shared" si="8"/>
        <v>1412</v>
      </c>
      <c r="Q24" s="11">
        <f t="shared" si="9"/>
        <v>4125</v>
      </c>
    </row>
    <row r="25" spans="2:17" ht="15" customHeight="1">
      <c r="B25" s="19">
        <v>15</v>
      </c>
      <c r="C25" s="27">
        <v>10020</v>
      </c>
      <c r="D25" s="11">
        <f t="shared" si="0"/>
        <v>5489</v>
      </c>
      <c r="E25" s="11">
        <f t="shared" si="1"/>
        <v>1453</v>
      </c>
      <c r="F25" s="11">
        <f t="shared" si="2"/>
        <v>120</v>
      </c>
      <c r="G25" s="29">
        <f t="shared" si="3"/>
        <v>17082</v>
      </c>
      <c r="H25" s="28"/>
      <c r="I25" s="11">
        <v>55</v>
      </c>
      <c r="J25" s="27">
        <v>29200</v>
      </c>
      <c r="K25" s="11">
        <f t="shared" si="4"/>
        <v>15997</v>
      </c>
      <c r="L25" s="11">
        <f t="shared" si="5"/>
        <v>4234</v>
      </c>
      <c r="M25" s="11">
        <f t="shared" si="6"/>
        <v>140</v>
      </c>
      <c r="N25" s="31">
        <f t="shared" si="7"/>
        <v>49571</v>
      </c>
      <c r="P25" s="11">
        <f t="shared" si="8"/>
        <v>1453</v>
      </c>
      <c r="Q25" s="11">
        <f t="shared" si="9"/>
        <v>4234</v>
      </c>
    </row>
    <row r="26" spans="2:17" ht="15" customHeight="1">
      <c r="B26" s="19">
        <v>16</v>
      </c>
      <c r="C26" s="27">
        <v>10300</v>
      </c>
      <c r="D26" s="11">
        <f t="shared" si="0"/>
        <v>5643</v>
      </c>
      <c r="E26" s="11">
        <f t="shared" si="1"/>
        <v>1494</v>
      </c>
      <c r="F26" s="11">
        <f t="shared" si="2"/>
        <v>120</v>
      </c>
      <c r="G26" s="29">
        <f t="shared" si="3"/>
        <v>17557</v>
      </c>
      <c r="H26" s="28"/>
      <c r="I26" s="11">
        <v>56</v>
      </c>
      <c r="J26" s="27">
        <v>29950</v>
      </c>
      <c r="K26" s="11">
        <f t="shared" si="4"/>
        <v>16408</v>
      </c>
      <c r="L26" s="11">
        <f t="shared" si="5"/>
        <v>4343</v>
      </c>
      <c r="M26" s="11">
        <f t="shared" si="6"/>
        <v>140</v>
      </c>
      <c r="N26" s="31">
        <f t="shared" si="7"/>
        <v>50841</v>
      </c>
      <c r="P26" s="11">
        <f t="shared" si="8"/>
        <v>1494</v>
      </c>
      <c r="Q26" s="11">
        <f t="shared" si="9"/>
        <v>4343</v>
      </c>
    </row>
    <row r="27" spans="2:17" ht="15" customHeight="1">
      <c r="B27" s="19">
        <v>17</v>
      </c>
      <c r="C27" s="27">
        <v>10600</v>
      </c>
      <c r="D27" s="11">
        <f t="shared" si="0"/>
        <v>5807</v>
      </c>
      <c r="E27" s="11">
        <f t="shared" si="1"/>
        <v>1537</v>
      </c>
      <c r="F27" s="11">
        <f t="shared" si="2"/>
        <v>120</v>
      </c>
      <c r="G27" s="29">
        <f t="shared" si="3"/>
        <v>18064</v>
      </c>
      <c r="H27" s="28"/>
      <c r="I27" s="11">
        <v>57</v>
      </c>
      <c r="J27" s="27">
        <v>30750</v>
      </c>
      <c r="K27" s="11">
        <f t="shared" si="4"/>
        <v>16846</v>
      </c>
      <c r="L27" s="11">
        <f t="shared" si="5"/>
        <v>4459</v>
      </c>
      <c r="M27" s="11">
        <f t="shared" si="6"/>
        <v>140</v>
      </c>
      <c r="N27" s="31">
        <f t="shared" si="7"/>
        <v>52195</v>
      </c>
      <c r="P27" s="11">
        <f t="shared" si="8"/>
        <v>1537</v>
      </c>
      <c r="Q27" s="11">
        <f t="shared" si="9"/>
        <v>4459</v>
      </c>
    </row>
    <row r="28" spans="2:17" ht="15" customHeight="1">
      <c r="B28" s="19">
        <v>18</v>
      </c>
      <c r="C28" s="27">
        <v>10900</v>
      </c>
      <c r="D28" s="11">
        <f t="shared" si="0"/>
        <v>5971</v>
      </c>
      <c r="E28" s="11">
        <f t="shared" si="1"/>
        <v>1581</v>
      </c>
      <c r="F28" s="11">
        <f t="shared" si="2"/>
        <v>120</v>
      </c>
      <c r="G28" s="29">
        <f t="shared" si="3"/>
        <v>18572</v>
      </c>
      <c r="H28" s="28"/>
      <c r="I28" s="11">
        <v>58</v>
      </c>
      <c r="J28" s="27">
        <v>31550</v>
      </c>
      <c r="K28" s="11">
        <f t="shared" si="4"/>
        <v>17284</v>
      </c>
      <c r="L28" s="11">
        <f t="shared" si="5"/>
        <v>4575</v>
      </c>
      <c r="M28" s="11">
        <f t="shared" si="6"/>
        <v>140</v>
      </c>
      <c r="N28" s="31">
        <f t="shared" si="7"/>
        <v>53549</v>
      </c>
      <c r="P28" s="11">
        <f t="shared" si="8"/>
        <v>1581</v>
      </c>
      <c r="Q28" s="11">
        <f t="shared" si="9"/>
        <v>4575</v>
      </c>
    </row>
    <row r="29" spans="2:17" ht="15" customHeight="1">
      <c r="B29" s="19">
        <v>19</v>
      </c>
      <c r="C29" s="27">
        <v>11200</v>
      </c>
      <c r="D29" s="11">
        <f t="shared" si="0"/>
        <v>6136</v>
      </c>
      <c r="E29" s="11">
        <f t="shared" si="1"/>
        <v>1624</v>
      </c>
      <c r="F29" s="11">
        <f t="shared" si="2"/>
        <v>120</v>
      </c>
      <c r="G29" s="29">
        <f t="shared" si="3"/>
        <v>19080</v>
      </c>
      <c r="H29" s="28"/>
      <c r="I29" s="11">
        <v>59</v>
      </c>
      <c r="J29" s="27">
        <v>32350</v>
      </c>
      <c r="K29" s="11">
        <f t="shared" si="4"/>
        <v>17723</v>
      </c>
      <c r="L29" s="11">
        <f t="shared" si="5"/>
        <v>4691</v>
      </c>
      <c r="M29" s="11">
        <f t="shared" si="6"/>
        <v>140</v>
      </c>
      <c r="N29" s="31">
        <f t="shared" si="7"/>
        <v>54904</v>
      </c>
      <c r="P29" s="11">
        <f t="shared" si="8"/>
        <v>1624</v>
      </c>
      <c r="Q29" s="11">
        <f t="shared" si="9"/>
        <v>4691</v>
      </c>
    </row>
    <row r="30" spans="2:17" ht="15" customHeight="1">
      <c r="B30" s="19">
        <v>20</v>
      </c>
      <c r="C30" s="27">
        <v>11530</v>
      </c>
      <c r="D30" s="11">
        <f t="shared" si="0"/>
        <v>6317</v>
      </c>
      <c r="E30" s="11">
        <f t="shared" si="1"/>
        <v>1672</v>
      </c>
      <c r="F30" s="11">
        <f t="shared" si="2"/>
        <v>120</v>
      </c>
      <c r="G30" s="29">
        <f t="shared" si="3"/>
        <v>19639</v>
      </c>
      <c r="H30" s="28"/>
      <c r="I30" s="11">
        <v>60</v>
      </c>
      <c r="J30" s="27">
        <v>33200</v>
      </c>
      <c r="K30" s="11">
        <f t="shared" si="4"/>
        <v>18188</v>
      </c>
      <c r="L30" s="11">
        <f t="shared" si="5"/>
        <v>4814</v>
      </c>
      <c r="M30" s="11">
        <f t="shared" si="6"/>
        <v>140</v>
      </c>
      <c r="N30" s="31">
        <f t="shared" si="7"/>
        <v>56342</v>
      </c>
      <c r="P30" s="11">
        <f t="shared" si="8"/>
        <v>1672</v>
      </c>
      <c r="Q30" s="11">
        <f t="shared" si="9"/>
        <v>4814</v>
      </c>
    </row>
    <row r="31" spans="2:17" ht="15" customHeight="1">
      <c r="B31" s="19">
        <v>21</v>
      </c>
      <c r="C31" s="27">
        <v>11860</v>
      </c>
      <c r="D31" s="11">
        <f t="shared" si="0"/>
        <v>6497</v>
      </c>
      <c r="E31" s="11">
        <f t="shared" si="1"/>
        <v>1720</v>
      </c>
      <c r="F31" s="11">
        <f t="shared" si="2"/>
        <v>120</v>
      </c>
      <c r="G31" s="29">
        <f t="shared" si="3"/>
        <v>20197</v>
      </c>
      <c r="H31" s="28"/>
      <c r="I31" s="11">
        <v>61</v>
      </c>
      <c r="J31" s="27">
        <v>34050</v>
      </c>
      <c r="K31" s="11">
        <f t="shared" si="4"/>
        <v>18654</v>
      </c>
      <c r="L31" s="11">
        <f t="shared" si="5"/>
        <v>4937</v>
      </c>
      <c r="M31" s="11">
        <f t="shared" si="6"/>
        <v>140</v>
      </c>
      <c r="N31" s="31">
        <f t="shared" si="7"/>
        <v>57781</v>
      </c>
      <c r="P31" s="11">
        <f t="shared" si="8"/>
        <v>1720</v>
      </c>
      <c r="Q31" s="11">
        <f t="shared" si="9"/>
        <v>4937</v>
      </c>
    </row>
    <row r="32" spans="2:17" ht="15" customHeight="1">
      <c r="B32" s="19">
        <v>22</v>
      </c>
      <c r="C32" s="27">
        <v>12190</v>
      </c>
      <c r="D32" s="11">
        <f t="shared" si="0"/>
        <v>6678</v>
      </c>
      <c r="E32" s="11">
        <f t="shared" si="1"/>
        <v>1768</v>
      </c>
      <c r="F32" s="11">
        <f t="shared" si="2"/>
        <v>120</v>
      </c>
      <c r="G32" s="29">
        <f t="shared" si="3"/>
        <v>20756</v>
      </c>
      <c r="H32" s="28"/>
      <c r="I32" s="11">
        <v>62</v>
      </c>
      <c r="J32" s="27">
        <v>34900</v>
      </c>
      <c r="K32" s="11">
        <f t="shared" si="4"/>
        <v>19120</v>
      </c>
      <c r="L32" s="11">
        <f t="shared" si="5"/>
        <v>5061</v>
      </c>
      <c r="M32" s="11">
        <f t="shared" si="6"/>
        <v>140</v>
      </c>
      <c r="N32" s="31">
        <f t="shared" si="7"/>
        <v>59221</v>
      </c>
      <c r="P32" s="11">
        <f t="shared" si="8"/>
        <v>1768</v>
      </c>
      <c r="Q32" s="11">
        <f t="shared" si="9"/>
        <v>5061</v>
      </c>
    </row>
    <row r="33" spans="2:17" ht="15" customHeight="1">
      <c r="B33" s="19">
        <v>23</v>
      </c>
      <c r="C33" s="27">
        <v>12550</v>
      </c>
      <c r="D33" s="11">
        <f t="shared" si="0"/>
        <v>6875</v>
      </c>
      <c r="E33" s="11">
        <f t="shared" si="1"/>
        <v>1820</v>
      </c>
      <c r="F33" s="11">
        <f t="shared" si="2"/>
        <v>120</v>
      </c>
      <c r="G33" s="29">
        <f t="shared" si="3"/>
        <v>21365</v>
      </c>
      <c r="H33" s="28"/>
      <c r="I33" s="11">
        <v>63</v>
      </c>
      <c r="J33" s="27">
        <v>35800</v>
      </c>
      <c r="K33" s="11">
        <f t="shared" si="4"/>
        <v>19613</v>
      </c>
      <c r="L33" s="11">
        <f t="shared" si="5"/>
        <v>5191</v>
      </c>
      <c r="M33" s="11">
        <f t="shared" si="6"/>
        <v>140</v>
      </c>
      <c r="N33" s="31">
        <f t="shared" si="7"/>
        <v>60744</v>
      </c>
      <c r="P33" s="11">
        <f t="shared" si="8"/>
        <v>1820</v>
      </c>
      <c r="Q33" s="11">
        <f t="shared" si="9"/>
        <v>5191</v>
      </c>
    </row>
    <row r="34" spans="2:17" ht="15" customHeight="1">
      <c r="B34" s="19">
        <v>24</v>
      </c>
      <c r="C34" s="27">
        <v>12910</v>
      </c>
      <c r="D34" s="11">
        <f t="shared" si="0"/>
        <v>7073</v>
      </c>
      <c r="E34" s="11">
        <f t="shared" si="1"/>
        <v>1872</v>
      </c>
      <c r="F34" s="11">
        <f t="shared" si="2"/>
        <v>120</v>
      </c>
      <c r="G34" s="29">
        <f t="shared" si="3"/>
        <v>21975</v>
      </c>
      <c r="H34" s="28"/>
      <c r="I34" s="11">
        <v>64</v>
      </c>
      <c r="J34" s="27">
        <v>36700</v>
      </c>
      <c r="K34" s="11">
        <f t="shared" si="4"/>
        <v>20106</v>
      </c>
      <c r="L34" s="11">
        <f t="shared" si="5"/>
        <v>5322</v>
      </c>
      <c r="M34" s="11">
        <f t="shared" si="6"/>
        <v>140</v>
      </c>
      <c r="N34" s="31">
        <f t="shared" si="7"/>
        <v>62268</v>
      </c>
      <c r="P34" s="11">
        <f t="shared" si="8"/>
        <v>1872</v>
      </c>
      <c r="Q34" s="11">
        <f t="shared" si="9"/>
        <v>5322</v>
      </c>
    </row>
    <row r="35" spans="2:17" ht="15" customHeight="1">
      <c r="B35" s="19">
        <v>25</v>
      </c>
      <c r="C35" s="27">
        <v>13270</v>
      </c>
      <c r="D35" s="11">
        <f t="shared" si="0"/>
        <v>7270</v>
      </c>
      <c r="E35" s="11">
        <f t="shared" si="1"/>
        <v>1924</v>
      </c>
      <c r="F35" s="11">
        <f t="shared" si="2"/>
        <v>120</v>
      </c>
      <c r="G35" s="29">
        <f t="shared" si="3"/>
        <v>22584</v>
      </c>
      <c r="H35" s="28"/>
      <c r="I35" s="11">
        <v>65</v>
      </c>
      <c r="J35" s="27">
        <v>37600</v>
      </c>
      <c r="K35" s="11">
        <f t="shared" si="4"/>
        <v>20599</v>
      </c>
      <c r="L35" s="11">
        <f t="shared" si="5"/>
        <v>5452</v>
      </c>
      <c r="M35" s="11">
        <f t="shared" si="6"/>
        <v>140</v>
      </c>
      <c r="N35" s="31">
        <f t="shared" si="7"/>
        <v>63791</v>
      </c>
      <c r="P35" s="11">
        <f t="shared" si="8"/>
        <v>1924</v>
      </c>
      <c r="Q35" s="11">
        <f t="shared" si="9"/>
        <v>5452</v>
      </c>
    </row>
    <row r="36" spans="2:17" ht="15" customHeight="1">
      <c r="B36" s="19">
        <v>26</v>
      </c>
      <c r="C36" s="27">
        <v>13660</v>
      </c>
      <c r="D36" s="11">
        <f t="shared" si="0"/>
        <v>7483</v>
      </c>
      <c r="E36" s="11">
        <f t="shared" si="1"/>
        <v>1981</v>
      </c>
      <c r="F36" s="11">
        <f t="shared" si="2"/>
        <v>130</v>
      </c>
      <c r="G36" s="29">
        <f t="shared" si="3"/>
        <v>23254</v>
      </c>
      <c r="H36" s="28"/>
      <c r="I36" s="11">
        <v>66</v>
      </c>
      <c r="J36" s="27">
        <v>38570</v>
      </c>
      <c r="K36" s="11">
        <f t="shared" si="4"/>
        <v>21130</v>
      </c>
      <c r="L36" s="11">
        <f t="shared" si="5"/>
        <v>5593</v>
      </c>
      <c r="M36" s="11">
        <f t="shared" si="6"/>
        <v>140</v>
      </c>
      <c r="N36" s="31">
        <f t="shared" si="7"/>
        <v>65433</v>
      </c>
      <c r="P36" s="11">
        <f t="shared" si="8"/>
        <v>1981</v>
      </c>
      <c r="Q36" s="11">
        <f t="shared" si="9"/>
        <v>5593</v>
      </c>
    </row>
    <row r="37" spans="2:17" ht="15" customHeight="1">
      <c r="B37" s="19">
        <v>27</v>
      </c>
      <c r="C37" s="27">
        <v>14050</v>
      </c>
      <c r="D37" s="11">
        <f t="shared" si="0"/>
        <v>7697</v>
      </c>
      <c r="E37" s="11">
        <f t="shared" si="1"/>
        <v>2037</v>
      </c>
      <c r="F37" s="11">
        <f t="shared" si="2"/>
        <v>130</v>
      </c>
      <c r="G37" s="29">
        <f t="shared" si="3"/>
        <v>23914</v>
      </c>
      <c r="H37" s="28"/>
      <c r="I37" s="11">
        <v>67</v>
      </c>
      <c r="J37" s="27">
        <v>39540</v>
      </c>
      <c r="K37" s="11">
        <f t="shared" si="4"/>
        <v>21662</v>
      </c>
      <c r="L37" s="11">
        <f t="shared" si="5"/>
        <v>5733</v>
      </c>
      <c r="M37" s="11">
        <f t="shared" si="6"/>
        <v>140</v>
      </c>
      <c r="N37" s="31">
        <f t="shared" si="7"/>
        <v>67075</v>
      </c>
      <c r="P37" s="11">
        <f t="shared" si="8"/>
        <v>2037</v>
      </c>
      <c r="Q37" s="11">
        <f t="shared" si="9"/>
        <v>5733</v>
      </c>
    </row>
    <row r="38" spans="2:17" ht="15" customHeight="1">
      <c r="B38" s="19">
        <v>28</v>
      </c>
      <c r="C38" s="27">
        <v>14440</v>
      </c>
      <c r="D38" s="11">
        <f t="shared" si="0"/>
        <v>7911</v>
      </c>
      <c r="E38" s="11">
        <f t="shared" si="1"/>
        <v>2094</v>
      </c>
      <c r="F38" s="11">
        <f t="shared" si="2"/>
        <v>130</v>
      </c>
      <c r="G38" s="29">
        <f t="shared" si="3"/>
        <v>24575</v>
      </c>
      <c r="H38" s="28"/>
      <c r="I38" s="11">
        <v>68</v>
      </c>
      <c r="J38" s="27">
        <v>40510</v>
      </c>
      <c r="K38" s="11">
        <f t="shared" si="4"/>
        <v>22193</v>
      </c>
      <c r="L38" s="11">
        <f t="shared" si="5"/>
        <v>5874</v>
      </c>
      <c r="M38" s="11">
        <f t="shared" si="6"/>
        <v>140</v>
      </c>
      <c r="N38" s="31">
        <f t="shared" si="7"/>
        <v>68717</v>
      </c>
      <c r="P38" s="11">
        <f t="shared" si="8"/>
        <v>2094</v>
      </c>
      <c r="Q38" s="11">
        <f t="shared" si="9"/>
        <v>5874</v>
      </c>
    </row>
    <row r="39" spans="2:17" ht="15" customHeight="1">
      <c r="B39" s="19">
        <v>29</v>
      </c>
      <c r="C39" s="27">
        <v>14860</v>
      </c>
      <c r="D39" s="11">
        <f t="shared" si="0"/>
        <v>8141</v>
      </c>
      <c r="E39" s="11">
        <f t="shared" si="1"/>
        <v>2155</v>
      </c>
      <c r="F39" s="11">
        <f t="shared" si="2"/>
        <v>130</v>
      </c>
      <c r="G39" s="29">
        <f t="shared" si="3"/>
        <v>25286</v>
      </c>
      <c r="H39" s="28"/>
      <c r="I39" s="11">
        <v>69</v>
      </c>
      <c r="J39" s="27">
        <v>41550</v>
      </c>
      <c r="K39" s="11">
        <f t="shared" si="4"/>
        <v>22763</v>
      </c>
      <c r="L39" s="11">
        <f t="shared" si="5"/>
        <v>6025</v>
      </c>
      <c r="M39" s="11">
        <f t="shared" si="6"/>
        <v>140</v>
      </c>
      <c r="N39" s="31">
        <f t="shared" si="7"/>
        <v>70478</v>
      </c>
      <c r="P39" s="11">
        <f t="shared" si="8"/>
        <v>2155</v>
      </c>
      <c r="Q39" s="11">
        <f t="shared" si="9"/>
        <v>6025</v>
      </c>
    </row>
    <row r="40" spans="2:17" ht="15" customHeight="1">
      <c r="B40" s="19">
        <v>30</v>
      </c>
      <c r="C40" s="27">
        <v>15280</v>
      </c>
      <c r="D40" s="11">
        <f t="shared" si="0"/>
        <v>8371</v>
      </c>
      <c r="E40" s="11">
        <f t="shared" si="1"/>
        <v>2216</v>
      </c>
      <c r="F40" s="11">
        <f t="shared" si="2"/>
        <v>130</v>
      </c>
      <c r="G40" s="29">
        <f t="shared" si="3"/>
        <v>25997</v>
      </c>
      <c r="H40" s="28"/>
      <c r="I40" s="11">
        <v>70</v>
      </c>
      <c r="J40" s="27">
        <v>42590</v>
      </c>
      <c r="K40" s="11">
        <f t="shared" si="4"/>
        <v>23333</v>
      </c>
      <c r="L40" s="11">
        <f t="shared" si="5"/>
        <v>6176</v>
      </c>
      <c r="M40" s="11">
        <f t="shared" si="6"/>
        <v>140</v>
      </c>
      <c r="N40" s="31">
        <f t="shared" si="7"/>
        <v>72239</v>
      </c>
      <c r="P40" s="11">
        <f t="shared" si="8"/>
        <v>2216</v>
      </c>
      <c r="Q40" s="11">
        <f t="shared" si="9"/>
        <v>6176</v>
      </c>
    </row>
    <row r="41" spans="2:17" ht="15" customHeight="1">
      <c r="B41" s="19">
        <v>31</v>
      </c>
      <c r="C41" s="27">
        <v>15700</v>
      </c>
      <c r="D41" s="11">
        <f t="shared" si="0"/>
        <v>8601</v>
      </c>
      <c r="E41" s="11">
        <f t="shared" si="1"/>
        <v>2277</v>
      </c>
      <c r="F41" s="11">
        <f t="shared" si="2"/>
        <v>130</v>
      </c>
      <c r="G41" s="29">
        <f t="shared" si="3"/>
        <v>26708</v>
      </c>
      <c r="H41" s="28"/>
      <c r="I41" s="11">
        <v>71</v>
      </c>
      <c r="J41" s="27">
        <v>43630</v>
      </c>
      <c r="K41" s="11">
        <f t="shared" si="4"/>
        <v>23902</v>
      </c>
      <c r="L41" s="11">
        <f t="shared" si="5"/>
        <v>6326</v>
      </c>
      <c r="M41" s="11">
        <f t="shared" si="6"/>
        <v>140</v>
      </c>
      <c r="N41" s="31">
        <f t="shared" si="7"/>
        <v>73998</v>
      </c>
      <c r="P41" s="11">
        <f t="shared" si="8"/>
        <v>2277</v>
      </c>
      <c r="Q41" s="11">
        <f t="shared" si="9"/>
        <v>6326</v>
      </c>
    </row>
    <row r="42" spans="2:17" ht="15" customHeight="1" thickBot="1">
      <c r="B42" s="21">
        <v>32</v>
      </c>
      <c r="C42" s="27">
        <v>16150</v>
      </c>
      <c r="D42" s="11">
        <f t="shared" si="0"/>
        <v>8848</v>
      </c>
      <c r="E42" s="11">
        <f t="shared" si="1"/>
        <v>2342</v>
      </c>
      <c r="F42" s="11">
        <f t="shared" si="2"/>
        <v>130</v>
      </c>
      <c r="G42" s="29">
        <f t="shared" si="3"/>
        <v>27470</v>
      </c>
      <c r="H42" s="34"/>
      <c r="I42" s="11">
        <v>72</v>
      </c>
      <c r="J42" s="27">
        <v>44740</v>
      </c>
      <c r="K42" s="11">
        <f t="shared" si="4"/>
        <v>24510</v>
      </c>
      <c r="L42" s="11">
        <f t="shared" si="5"/>
        <v>6487</v>
      </c>
      <c r="M42" s="11">
        <f t="shared" si="6"/>
        <v>140</v>
      </c>
      <c r="N42" s="31">
        <f t="shared" si="7"/>
        <v>75877</v>
      </c>
      <c r="P42" s="11">
        <f t="shared" si="8"/>
        <v>2342</v>
      </c>
      <c r="Q42" s="11">
        <f t="shared" si="9"/>
        <v>6487</v>
      </c>
    </row>
    <row r="43" spans="2:17" ht="15">
      <c r="B43" s="19">
        <v>33</v>
      </c>
      <c r="C43" s="27">
        <v>16600</v>
      </c>
      <c r="D43" s="11">
        <f t="shared" si="0"/>
        <v>9094</v>
      </c>
      <c r="E43" s="11">
        <f t="shared" si="1"/>
        <v>2407</v>
      </c>
      <c r="F43" s="11">
        <f t="shared" si="2"/>
        <v>130</v>
      </c>
      <c r="G43" s="29">
        <f t="shared" si="3"/>
        <v>28231</v>
      </c>
      <c r="H43" s="35"/>
      <c r="I43" s="11">
        <v>73</v>
      </c>
      <c r="J43" s="27">
        <v>45850</v>
      </c>
      <c r="K43" s="11">
        <f t="shared" si="4"/>
        <v>25118</v>
      </c>
      <c r="L43" s="11">
        <f t="shared" si="5"/>
        <v>6648</v>
      </c>
      <c r="M43" s="11">
        <f t="shared" si="6"/>
        <v>140</v>
      </c>
      <c r="N43" s="31">
        <f t="shared" si="7"/>
        <v>77756</v>
      </c>
      <c r="P43" s="11">
        <f t="shared" si="8"/>
        <v>2407</v>
      </c>
      <c r="Q43" s="11">
        <f t="shared" si="9"/>
        <v>6648</v>
      </c>
    </row>
    <row r="44" spans="2:17" ht="15.75" thickBot="1">
      <c r="B44" s="21">
        <v>34</v>
      </c>
      <c r="C44" s="27">
        <v>17050</v>
      </c>
      <c r="D44" s="11">
        <f t="shared" si="0"/>
        <v>9341</v>
      </c>
      <c r="E44" s="11">
        <f t="shared" si="1"/>
        <v>2472</v>
      </c>
      <c r="F44" s="11">
        <f t="shared" si="2"/>
        <v>130</v>
      </c>
      <c r="G44" s="29">
        <f t="shared" si="3"/>
        <v>28993</v>
      </c>
      <c r="H44" s="35"/>
      <c r="I44" s="11">
        <v>74</v>
      </c>
      <c r="J44" s="27">
        <v>46960</v>
      </c>
      <c r="K44" s="11">
        <f t="shared" si="4"/>
        <v>25727</v>
      </c>
      <c r="L44" s="11">
        <f t="shared" si="5"/>
        <v>6809</v>
      </c>
      <c r="M44" s="11">
        <f t="shared" si="6"/>
        <v>140</v>
      </c>
      <c r="N44" s="31">
        <f t="shared" si="7"/>
        <v>79636</v>
      </c>
      <c r="P44" s="11">
        <f t="shared" si="8"/>
        <v>2472</v>
      </c>
      <c r="Q44" s="11">
        <f t="shared" si="9"/>
        <v>6809</v>
      </c>
    </row>
    <row r="45" spans="2:17" ht="15">
      <c r="B45" s="19">
        <v>35</v>
      </c>
      <c r="C45" s="27">
        <v>17540</v>
      </c>
      <c r="D45" s="11">
        <f t="shared" si="0"/>
        <v>9609</v>
      </c>
      <c r="E45" s="11">
        <f t="shared" si="1"/>
        <v>2543</v>
      </c>
      <c r="F45" s="11">
        <f t="shared" si="2"/>
        <v>130</v>
      </c>
      <c r="G45" s="29">
        <f t="shared" si="3"/>
        <v>29822</v>
      </c>
      <c r="H45" s="35"/>
      <c r="I45" s="11">
        <v>75</v>
      </c>
      <c r="J45" s="27">
        <v>48160</v>
      </c>
      <c r="K45" s="11">
        <f t="shared" si="4"/>
        <v>26384</v>
      </c>
      <c r="L45" s="11">
        <f t="shared" si="5"/>
        <v>6983</v>
      </c>
      <c r="M45" s="11">
        <f t="shared" si="6"/>
        <v>140</v>
      </c>
      <c r="N45" s="31">
        <f t="shared" si="7"/>
        <v>81667</v>
      </c>
      <c r="P45" s="11">
        <f t="shared" si="8"/>
        <v>2543</v>
      </c>
      <c r="Q45" s="11">
        <f t="shared" si="9"/>
        <v>6983</v>
      </c>
    </row>
    <row r="46" spans="2:17" ht="15.75" thickBot="1">
      <c r="B46" s="21">
        <v>36</v>
      </c>
      <c r="C46" s="27">
        <v>18030</v>
      </c>
      <c r="D46" s="11">
        <f t="shared" si="0"/>
        <v>9878</v>
      </c>
      <c r="E46" s="11">
        <f t="shared" si="1"/>
        <v>2614</v>
      </c>
      <c r="F46" s="11">
        <f t="shared" si="2"/>
        <v>130</v>
      </c>
      <c r="G46" s="29">
        <f t="shared" si="3"/>
        <v>30652</v>
      </c>
      <c r="H46" s="35"/>
      <c r="I46" s="11">
        <v>76</v>
      </c>
      <c r="J46" s="27">
        <v>49360</v>
      </c>
      <c r="K46" s="11">
        <f t="shared" si="4"/>
        <v>27041</v>
      </c>
      <c r="L46" s="11">
        <f t="shared" si="5"/>
        <v>7157</v>
      </c>
      <c r="M46" s="11">
        <f t="shared" si="6"/>
        <v>140</v>
      </c>
      <c r="N46" s="31">
        <f t="shared" si="7"/>
        <v>83698</v>
      </c>
      <c r="P46" s="11">
        <f t="shared" si="8"/>
        <v>2614</v>
      </c>
      <c r="Q46" s="11">
        <f t="shared" si="9"/>
        <v>7157</v>
      </c>
    </row>
    <row r="47" spans="2:17" ht="15">
      <c r="B47" s="19">
        <v>37</v>
      </c>
      <c r="C47" s="27">
        <v>18520</v>
      </c>
      <c r="D47" s="11">
        <f t="shared" si="0"/>
        <v>10146</v>
      </c>
      <c r="E47" s="11">
        <f t="shared" si="1"/>
        <v>2685</v>
      </c>
      <c r="F47" s="11">
        <f t="shared" si="2"/>
        <v>140</v>
      </c>
      <c r="G47" s="29">
        <f t="shared" si="3"/>
        <v>31491</v>
      </c>
      <c r="H47" s="35"/>
      <c r="I47" s="11">
        <v>77</v>
      </c>
      <c r="J47" s="27">
        <v>50560</v>
      </c>
      <c r="K47" s="11">
        <f t="shared" si="4"/>
        <v>27699</v>
      </c>
      <c r="L47" s="11">
        <f t="shared" si="5"/>
        <v>7331</v>
      </c>
      <c r="M47" s="11">
        <f t="shared" si="6"/>
        <v>140</v>
      </c>
      <c r="N47" s="31">
        <f t="shared" si="7"/>
        <v>85730</v>
      </c>
      <c r="P47" s="11">
        <f t="shared" si="8"/>
        <v>2685</v>
      </c>
      <c r="Q47" s="11">
        <f t="shared" si="9"/>
        <v>7331</v>
      </c>
    </row>
    <row r="48" spans="2:17" ht="15.75" thickBot="1">
      <c r="B48" s="21">
        <v>38</v>
      </c>
      <c r="C48" s="27">
        <v>19050</v>
      </c>
      <c r="D48" s="11">
        <f t="shared" si="0"/>
        <v>10436</v>
      </c>
      <c r="E48" s="11">
        <f t="shared" si="1"/>
        <v>2762</v>
      </c>
      <c r="F48" s="11">
        <f t="shared" si="2"/>
        <v>140</v>
      </c>
      <c r="G48" s="29">
        <f t="shared" si="3"/>
        <v>32388</v>
      </c>
      <c r="H48" s="35"/>
      <c r="I48" s="11">
        <v>78</v>
      </c>
      <c r="J48" s="27">
        <v>51760</v>
      </c>
      <c r="K48" s="11">
        <f t="shared" si="4"/>
        <v>28356</v>
      </c>
      <c r="L48" s="11">
        <f t="shared" si="5"/>
        <v>7505</v>
      </c>
      <c r="M48" s="11">
        <f t="shared" si="6"/>
        <v>140</v>
      </c>
      <c r="N48" s="31">
        <f t="shared" si="7"/>
        <v>87761</v>
      </c>
      <c r="P48" s="11">
        <f t="shared" si="8"/>
        <v>2762</v>
      </c>
      <c r="Q48" s="11">
        <f t="shared" si="9"/>
        <v>7505</v>
      </c>
    </row>
    <row r="49" spans="2:17" ht="15">
      <c r="B49" s="19">
        <v>39</v>
      </c>
      <c r="C49" s="27">
        <v>19580</v>
      </c>
      <c r="D49" s="11">
        <f t="shared" si="0"/>
        <v>10727</v>
      </c>
      <c r="E49" s="11">
        <f t="shared" si="1"/>
        <v>2839</v>
      </c>
      <c r="F49" s="11">
        <f t="shared" si="2"/>
        <v>140</v>
      </c>
      <c r="G49" s="29">
        <f t="shared" si="3"/>
        <v>33286</v>
      </c>
      <c r="H49" s="35"/>
      <c r="I49" s="11">
        <v>79</v>
      </c>
      <c r="J49" s="27">
        <v>53060</v>
      </c>
      <c r="K49" s="11">
        <f t="shared" si="4"/>
        <v>29068</v>
      </c>
      <c r="L49" s="11">
        <f t="shared" si="5"/>
        <v>7694</v>
      </c>
      <c r="M49" s="11">
        <f t="shared" si="6"/>
        <v>140</v>
      </c>
      <c r="N49" s="31">
        <f t="shared" si="7"/>
        <v>89962</v>
      </c>
      <c r="P49" s="11">
        <f t="shared" si="8"/>
        <v>2839</v>
      </c>
      <c r="Q49" s="11">
        <f t="shared" si="9"/>
        <v>7694</v>
      </c>
    </row>
    <row r="50" spans="2:17" ht="15.75" thickBot="1">
      <c r="B50" s="21">
        <v>40</v>
      </c>
      <c r="C50" s="27">
        <v>20110</v>
      </c>
      <c r="D50" s="11">
        <f t="shared" si="0"/>
        <v>11017</v>
      </c>
      <c r="E50" s="11">
        <f t="shared" si="1"/>
        <v>2916</v>
      </c>
      <c r="F50" s="11">
        <f t="shared" si="2"/>
        <v>140</v>
      </c>
      <c r="G50" s="29">
        <f t="shared" si="3"/>
        <v>34183</v>
      </c>
      <c r="H50" s="35"/>
      <c r="I50" s="11">
        <v>80</v>
      </c>
      <c r="J50" s="27">
        <v>54360</v>
      </c>
      <c r="K50" s="11">
        <f t="shared" si="4"/>
        <v>29781</v>
      </c>
      <c r="L50" s="11">
        <f t="shared" si="5"/>
        <v>7882</v>
      </c>
      <c r="M50" s="11">
        <f t="shared" si="6"/>
        <v>140</v>
      </c>
      <c r="N50" s="31">
        <f t="shared" si="7"/>
        <v>92163</v>
      </c>
      <c r="P50" s="11">
        <f t="shared" si="8"/>
        <v>2916</v>
      </c>
      <c r="Q50" s="11">
        <f t="shared" si="9"/>
        <v>7882</v>
      </c>
    </row>
    <row r="51" spans="9:17" ht="15">
      <c r="I51" s="11">
        <v>81</v>
      </c>
      <c r="J51" s="27">
        <v>55660</v>
      </c>
      <c r="K51" s="11">
        <f t="shared" si="4"/>
        <v>30493</v>
      </c>
      <c r="L51" s="11">
        <f t="shared" si="5"/>
        <v>8000</v>
      </c>
      <c r="M51" s="11">
        <f t="shared" si="6"/>
        <v>140</v>
      </c>
      <c r="N51" s="29">
        <f t="shared" si="7"/>
        <v>94293</v>
      </c>
      <c r="P51" s="32"/>
      <c r="Q51" s="11">
        <f t="shared" si="9"/>
        <v>8071</v>
      </c>
    </row>
  </sheetData>
  <sheetProtection/>
  <mergeCells count="14">
    <mergeCell ref="B1:C3"/>
    <mergeCell ref="D1:N1"/>
    <mergeCell ref="D2:N2"/>
    <mergeCell ref="D3:N3"/>
    <mergeCell ref="B4:G4"/>
    <mergeCell ref="H4:N4"/>
    <mergeCell ref="B8:N8"/>
    <mergeCell ref="B9:N9"/>
    <mergeCell ref="B5:G5"/>
    <mergeCell ref="H5:N5"/>
    <mergeCell ref="B6:G6"/>
    <mergeCell ref="H6:N6"/>
    <mergeCell ref="B7:G7"/>
    <mergeCell ref="H7:N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1"/>
  <sheetViews>
    <sheetView zoomScalePageLayoutView="0" workbookViewId="0" topLeftCell="A10">
      <selection activeCell="J17" sqref="J17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6" width="6.00390625" style="0" customWidth="1"/>
    <col min="7" max="7" width="6.421875" style="0" customWidth="1"/>
    <col min="8" max="8" width="1.7109375" style="0" customWidth="1"/>
    <col min="9" max="9" width="4.57421875" style="0" customWidth="1"/>
    <col min="10" max="10" width="5.8515625" style="0" customWidth="1"/>
    <col min="11" max="11" width="8.7109375" style="0" customWidth="1"/>
    <col min="12" max="12" width="6.00390625" style="0" customWidth="1"/>
    <col min="13" max="13" width="6.28125" style="0" customWidth="1"/>
    <col min="14" max="14" width="8.8515625" style="0" customWidth="1"/>
    <col min="15" max="15" width="8.00390625" style="0" customWidth="1"/>
    <col min="16" max="16" width="0.13671875" style="0" hidden="1" customWidth="1"/>
    <col min="17" max="17" width="9.7109375" style="0" hidden="1" customWidth="1"/>
  </cols>
  <sheetData>
    <row r="1" spans="2:15" ht="39" customHeight="1">
      <c r="B1" s="40" t="s">
        <v>9</v>
      </c>
      <c r="C1" s="41"/>
      <c r="D1" s="44" t="s">
        <v>7</v>
      </c>
      <c r="E1" s="44"/>
      <c r="F1" s="44"/>
      <c r="G1" s="44"/>
      <c r="H1" s="44"/>
      <c r="I1" s="44"/>
      <c r="J1" s="44"/>
      <c r="K1" s="44"/>
      <c r="L1" s="44"/>
      <c r="M1" s="44"/>
      <c r="N1" s="45"/>
      <c r="O1" t="s">
        <v>11</v>
      </c>
    </row>
    <row r="2" spans="2:14" ht="21.75" customHeight="1">
      <c r="B2" s="42"/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8" customHeight="1">
      <c r="B3" s="42"/>
      <c r="C3" s="43"/>
      <c r="D3" s="48" t="s">
        <v>10</v>
      </c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8.75" customHeight="1">
      <c r="B4" s="58" t="s">
        <v>15</v>
      </c>
      <c r="C4" s="59"/>
      <c r="D4" s="59"/>
      <c r="E4" s="59"/>
      <c r="F4" s="59"/>
      <c r="G4" s="59"/>
      <c r="H4" s="66" t="s">
        <v>16</v>
      </c>
      <c r="I4" s="66"/>
      <c r="J4" s="66"/>
      <c r="K4" s="66"/>
      <c r="L4" s="66"/>
      <c r="M4" s="66"/>
      <c r="N4" s="67"/>
    </row>
    <row r="5" spans="2:14" ht="18.75" customHeight="1">
      <c r="B5" s="60" t="s">
        <v>12</v>
      </c>
      <c r="C5" s="61"/>
      <c r="D5" s="61"/>
      <c r="E5" s="61"/>
      <c r="F5" s="61"/>
      <c r="G5" s="61"/>
      <c r="H5" s="68" t="s">
        <v>13</v>
      </c>
      <c r="I5" s="68"/>
      <c r="J5" s="68"/>
      <c r="K5" s="68"/>
      <c r="L5" s="68"/>
      <c r="M5" s="68"/>
      <c r="N5" s="69"/>
    </row>
    <row r="6" spans="2:14" ht="22.5" customHeight="1">
      <c r="B6" s="75" t="s">
        <v>17</v>
      </c>
      <c r="C6" s="76"/>
      <c r="D6" s="76"/>
      <c r="E6" s="76"/>
      <c r="F6" s="76"/>
      <c r="G6" s="76"/>
      <c r="H6" s="70" t="s">
        <v>14</v>
      </c>
      <c r="I6" s="70"/>
      <c r="J6" s="70"/>
      <c r="K6" s="70"/>
      <c r="L6" s="70"/>
      <c r="M6" s="70"/>
      <c r="N6" s="71"/>
    </row>
    <row r="7" spans="2:14" ht="17.25" customHeight="1">
      <c r="B7" s="64"/>
      <c r="C7" s="65"/>
      <c r="D7" s="65"/>
      <c r="E7" s="65"/>
      <c r="F7" s="65"/>
      <c r="G7" s="65"/>
      <c r="H7" s="50"/>
      <c r="I7" s="50"/>
      <c r="J7" s="50"/>
      <c r="K7" s="50"/>
      <c r="L7" s="50"/>
      <c r="M7" s="50"/>
      <c r="N7" s="51"/>
    </row>
    <row r="8" spans="2:14" ht="21.75" customHeight="1">
      <c r="B8" s="72" t="s">
        <v>21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2:17" ht="23.25" customHeight="1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Q9" s="17"/>
    </row>
    <row r="10" spans="2:14" ht="41.25" customHeight="1">
      <c r="B10" s="18" t="s">
        <v>1</v>
      </c>
      <c r="C10" s="16" t="s">
        <v>0</v>
      </c>
      <c r="D10" s="15" t="s">
        <v>19</v>
      </c>
      <c r="E10" s="15" t="s">
        <v>27</v>
      </c>
      <c r="F10" s="15" t="s">
        <v>23</v>
      </c>
      <c r="G10" s="15" t="s">
        <v>24</v>
      </c>
      <c r="H10" s="33"/>
      <c r="I10" s="15" t="s">
        <v>1</v>
      </c>
      <c r="J10" s="16" t="s">
        <v>0</v>
      </c>
      <c r="K10" s="15" t="s">
        <v>19</v>
      </c>
      <c r="L10" s="15" t="s">
        <v>27</v>
      </c>
      <c r="M10" s="15" t="s">
        <v>23</v>
      </c>
      <c r="N10" s="15" t="s">
        <v>24</v>
      </c>
    </row>
    <row r="11" spans="2:17" ht="15" customHeight="1">
      <c r="B11" s="19">
        <v>1</v>
      </c>
      <c r="C11" s="27">
        <v>6700</v>
      </c>
      <c r="D11" s="11">
        <f>ROUND(C11*54.784%,0)</f>
        <v>3671</v>
      </c>
      <c r="E11" s="11">
        <f>IF(P11&lt;=8000,P11,IF(P11&gt;=8000,8000))</f>
        <v>804</v>
      </c>
      <c r="F11" s="11">
        <v>0</v>
      </c>
      <c r="G11" s="29">
        <f>SUM(C11:F11)</f>
        <v>11175</v>
      </c>
      <c r="H11" s="28"/>
      <c r="I11" s="11">
        <v>41</v>
      </c>
      <c r="J11" s="27">
        <v>20110</v>
      </c>
      <c r="K11" s="11">
        <f>ROUND(J11*54.784%,0)</f>
        <v>11017</v>
      </c>
      <c r="L11" s="11">
        <f>IF(Q11&lt;=8000,Q11,IF(Q11&gt;8000,8000))</f>
        <v>2413</v>
      </c>
      <c r="M11" s="11">
        <v>0</v>
      </c>
      <c r="N11" s="31">
        <f>SUM(J11:M11)</f>
        <v>33540</v>
      </c>
      <c r="P11" s="11">
        <f>ROUND(C11*12%,0)</f>
        <v>804</v>
      </c>
      <c r="Q11" s="11">
        <f>ROUND(J11*12%,0)</f>
        <v>2413</v>
      </c>
    </row>
    <row r="12" spans="2:19" ht="15" customHeight="1">
      <c r="B12" s="19">
        <v>2</v>
      </c>
      <c r="C12" s="27">
        <v>6900</v>
      </c>
      <c r="D12" s="11">
        <f aca="true" t="shared" si="0" ref="D12:D50">ROUND(C12*54.784%,0)</f>
        <v>3780</v>
      </c>
      <c r="E12" s="11">
        <f aca="true" t="shared" si="1" ref="E12:E50">IF(P12&lt;=8000,P12,IF(P12&gt;=8000,8000))</f>
        <v>828</v>
      </c>
      <c r="F12" s="11">
        <v>0</v>
      </c>
      <c r="G12" s="29">
        <f aca="true" t="shared" si="2" ref="G12:G50">SUM(C12:F12)</f>
        <v>11508</v>
      </c>
      <c r="H12" s="28"/>
      <c r="I12" s="11">
        <v>42</v>
      </c>
      <c r="J12" s="27">
        <v>20680</v>
      </c>
      <c r="K12" s="11">
        <f aca="true" t="shared" si="3" ref="K12:K51">ROUND(J12*54.784%,0)</f>
        <v>11329</v>
      </c>
      <c r="L12" s="11">
        <f aca="true" t="shared" si="4" ref="L12:L51">IF(Q12&lt;=8000,Q12,IF(Q12&gt;8000,8000))</f>
        <v>2482</v>
      </c>
      <c r="M12" s="11">
        <v>0</v>
      </c>
      <c r="N12" s="31">
        <f aca="true" t="shared" si="5" ref="N12:N51">SUM(J12:M12)</f>
        <v>34491</v>
      </c>
      <c r="P12" s="11">
        <f aca="true" t="shared" si="6" ref="P12:P50">ROUND(C12*12%,0)</f>
        <v>828</v>
      </c>
      <c r="Q12" s="11">
        <f aca="true" t="shared" si="7" ref="Q12:Q51">ROUND(J12*12%,0)</f>
        <v>2482</v>
      </c>
      <c r="S12" s="2" t="s">
        <v>6</v>
      </c>
    </row>
    <row r="13" spans="2:20" ht="15" customHeight="1">
      <c r="B13" s="19">
        <v>3</v>
      </c>
      <c r="C13" s="27">
        <v>7100</v>
      </c>
      <c r="D13" s="11">
        <f t="shared" si="0"/>
        <v>3890</v>
      </c>
      <c r="E13" s="11">
        <f t="shared" si="1"/>
        <v>852</v>
      </c>
      <c r="F13" s="11">
        <v>0</v>
      </c>
      <c r="G13" s="29">
        <f t="shared" si="2"/>
        <v>11842</v>
      </c>
      <c r="H13" s="28"/>
      <c r="I13" s="11">
        <v>43</v>
      </c>
      <c r="J13" s="27">
        <v>21250</v>
      </c>
      <c r="K13" s="11">
        <f t="shared" si="3"/>
        <v>11642</v>
      </c>
      <c r="L13" s="11">
        <f t="shared" si="4"/>
        <v>2550</v>
      </c>
      <c r="M13" s="11">
        <v>0</v>
      </c>
      <c r="N13" s="31">
        <f t="shared" si="5"/>
        <v>35442</v>
      </c>
      <c r="P13" s="11">
        <f t="shared" si="6"/>
        <v>852</v>
      </c>
      <c r="Q13" s="11">
        <f t="shared" si="7"/>
        <v>2550</v>
      </c>
      <c r="T13" s="3"/>
    </row>
    <row r="14" spans="2:18" ht="15" customHeight="1">
      <c r="B14" s="19">
        <v>4</v>
      </c>
      <c r="C14" s="27">
        <v>7300</v>
      </c>
      <c r="D14" s="11">
        <f t="shared" si="0"/>
        <v>3999</v>
      </c>
      <c r="E14" s="11">
        <f t="shared" si="1"/>
        <v>876</v>
      </c>
      <c r="F14" s="11">
        <v>0</v>
      </c>
      <c r="G14" s="29">
        <f t="shared" si="2"/>
        <v>12175</v>
      </c>
      <c r="H14" s="28"/>
      <c r="I14" s="11">
        <v>44</v>
      </c>
      <c r="J14" s="27">
        <v>21820</v>
      </c>
      <c r="K14" s="11">
        <f t="shared" si="3"/>
        <v>11954</v>
      </c>
      <c r="L14" s="11">
        <f t="shared" si="4"/>
        <v>2618</v>
      </c>
      <c r="M14" s="11">
        <v>0</v>
      </c>
      <c r="N14" s="31">
        <f t="shared" si="5"/>
        <v>36392</v>
      </c>
      <c r="P14" s="11">
        <f t="shared" si="6"/>
        <v>876</v>
      </c>
      <c r="Q14" s="11">
        <f t="shared" si="7"/>
        <v>2618</v>
      </c>
      <c r="R14" s="3"/>
    </row>
    <row r="15" spans="2:18" ht="15" customHeight="1">
      <c r="B15" s="19">
        <v>5</v>
      </c>
      <c r="C15" s="27">
        <v>7520</v>
      </c>
      <c r="D15" s="11">
        <f t="shared" si="0"/>
        <v>4120</v>
      </c>
      <c r="E15" s="11">
        <f t="shared" si="1"/>
        <v>902</v>
      </c>
      <c r="F15" s="11">
        <v>0</v>
      </c>
      <c r="G15" s="29">
        <f t="shared" si="2"/>
        <v>12542</v>
      </c>
      <c r="H15" s="28"/>
      <c r="I15" s="11">
        <v>45</v>
      </c>
      <c r="J15" s="27">
        <v>22430</v>
      </c>
      <c r="K15" s="11">
        <f t="shared" si="3"/>
        <v>12288</v>
      </c>
      <c r="L15" s="11">
        <f t="shared" si="4"/>
        <v>2692</v>
      </c>
      <c r="M15" s="11">
        <v>0</v>
      </c>
      <c r="N15" s="31">
        <f t="shared" si="5"/>
        <v>37410</v>
      </c>
      <c r="P15" s="11">
        <f t="shared" si="6"/>
        <v>902</v>
      </c>
      <c r="Q15" s="11">
        <f t="shared" si="7"/>
        <v>2692</v>
      </c>
      <c r="R15" s="4"/>
    </row>
    <row r="16" spans="2:18" ht="15" customHeight="1">
      <c r="B16" s="19">
        <v>6</v>
      </c>
      <c r="C16" s="27">
        <v>7740</v>
      </c>
      <c r="D16" s="11">
        <f t="shared" si="0"/>
        <v>4240</v>
      </c>
      <c r="E16" s="11">
        <f t="shared" si="1"/>
        <v>929</v>
      </c>
      <c r="F16" s="11">
        <v>0</v>
      </c>
      <c r="G16" s="29">
        <f t="shared" si="2"/>
        <v>12909</v>
      </c>
      <c r="H16" s="28"/>
      <c r="I16" s="11">
        <v>46</v>
      </c>
      <c r="J16" s="27">
        <v>23040</v>
      </c>
      <c r="K16" s="11">
        <f t="shared" si="3"/>
        <v>12622</v>
      </c>
      <c r="L16" s="11">
        <f t="shared" si="4"/>
        <v>2765</v>
      </c>
      <c r="M16" s="11">
        <v>0</v>
      </c>
      <c r="N16" s="31">
        <f t="shared" si="5"/>
        <v>38427</v>
      </c>
      <c r="P16" s="11">
        <f t="shared" si="6"/>
        <v>929</v>
      </c>
      <c r="Q16" s="11">
        <f t="shared" si="7"/>
        <v>2765</v>
      </c>
      <c r="R16" s="5"/>
    </row>
    <row r="17" spans="2:18" ht="15" customHeight="1">
      <c r="B17" s="19">
        <v>7</v>
      </c>
      <c r="C17" s="27">
        <v>7960</v>
      </c>
      <c r="D17" s="11">
        <f t="shared" si="0"/>
        <v>4361</v>
      </c>
      <c r="E17" s="11">
        <f t="shared" si="1"/>
        <v>955</v>
      </c>
      <c r="F17" s="11">
        <v>0</v>
      </c>
      <c r="G17" s="29">
        <f t="shared" si="2"/>
        <v>13276</v>
      </c>
      <c r="H17" s="28"/>
      <c r="I17" s="11">
        <v>47</v>
      </c>
      <c r="J17" s="27">
        <v>23650</v>
      </c>
      <c r="K17" s="11">
        <f t="shared" si="3"/>
        <v>12956</v>
      </c>
      <c r="L17" s="11">
        <f t="shared" si="4"/>
        <v>2838</v>
      </c>
      <c r="M17" s="11">
        <v>0</v>
      </c>
      <c r="N17" s="31">
        <f t="shared" si="5"/>
        <v>39444</v>
      </c>
      <c r="P17" s="11">
        <f t="shared" si="6"/>
        <v>955</v>
      </c>
      <c r="Q17" s="11">
        <f t="shared" si="7"/>
        <v>2838</v>
      </c>
      <c r="R17" s="6"/>
    </row>
    <row r="18" spans="2:20" ht="15" customHeight="1">
      <c r="B18" s="19">
        <v>8</v>
      </c>
      <c r="C18" s="27">
        <v>8200</v>
      </c>
      <c r="D18" s="11">
        <f t="shared" si="0"/>
        <v>4492</v>
      </c>
      <c r="E18" s="11">
        <f t="shared" si="1"/>
        <v>984</v>
      </c>
      <c r="F18" s="11">
        <v>0</v>
      </c>
      <c r="G18" s="29">
        <f t="shared" si="2"/>
        <v>13676</v>
      </c>
      <c r="H18" s="28"/>
      <c r="I18" s="11">
        <v>48</v>
      </c>
      <c r="J18" s="27">
        <v>24300</v>
      </c>
      <c r="K18" s="11">
        <f t="shared" si="3"/>
        <v>13313</v>
      </c>
      <c r="L18" s="11">
        <f t="shared" si="4"/>
        <v>2916</v>
      </c>
      <c r="M18" s="11">
        <v>0</v>
      </c>
      <c r="N18" s="31">
        <f t="shared" si="5"/>
        <v>40529</v>
      </c>
      <c r="P18" s="11">
        <f t="shared" si="6"/>
        <v>984</v>
      </c>
      <c r="Q18" s="11">
        <f t="shared" si="7"/>
        <v>2916</v>
      </c>
      <c r="R18" s="7"/>
      <c r="S18" s="8" t="s">
        <v>3</v>
      </c>
      <c r="T18" s="8"/>
    </row>
    <row r="19" spans="2:22" ht="15" customHeight="1">
      <c r="B19" s="19">
        <v>9</v>
      </c>
      <c r="C19" s="27">
        <v>8440</v>
      </c>
      <c r="D19" s="11">
        <f t="shared" si="0"/>
        <v>4624</v>
      </c>
      <c r="E19" s="11">
        <f t="shared" si="1"/>
        <v>1013</v>
      </c>
      <c r="F19" s="11">
        <v>0</v>
      </c>
      <c r="G19" s="29">
        <f t="shared" si="2"/>
        <v>14077</v>
      </c>
      <c r="H19" s="28"/>
      <c r="I19" s="11">
        <v>49</v>
      </c>
      <c r="J19" s="27">
        <v>24950</v>
      </c>
      <c r="K19" s="11">
        <f t="shared" si="3"/>
        <v>13669</v>
      </c>
      <c r="L19" s="11">
        <f t="shared" si="4"/>
        <v>2994</v>
      </c>
      <c r="M19" s="11">
        <v>0</v>
      </c>
      <c r="N19" s="31">
        <f t="shared" si="5"/>
        <v>41613</v>
      </c>
      <c r="P19" s="11">
        <f t="shared" si="6"/>
        <v>1013</v>
      </c>
      <c r="Q19" s="11">
        <f t="shared" si="7"/>
        <v>2994</v>
      </c>
      <c r="R19" s="8"/>
      <c r="T19" s="8" t="s">
        <v>4</v>
      </c>
      <c r="V19" s="8"/>
    </row>
    <row r="20" spans="2:22" ht="15" customHeight="1">
      <c r="B20" s="19">
        <v>10</v>
      </c>
      <c r="C20" s="27">
        <v>8680</v>
      </c>
      <c r="D20" s="11">
        <f t="shared" si="0"/>
        <v>4755</v>
      </c>
      <c r="E20" s="11">
        <f t="shared" si="1"/>
        <v>1042</v>
      </c>
      <c r="F20" s="11">
        <v>0</v>
      </c>
      <c r="G20" s="29">
        <f t="shared" si="2"/>
        <v>14477</v>
      </c>
      <c r="H20" s="28"/>
      <c r="I20" s="11">
        <v>50</v>
      </c>
      <c r="J20" s="27">
        <v>25600</v>
      </c>
      <c r="K20" s="11">
        <f t="shared" si="3"/>
        <v>14025</v>
      </c>
      <c r="L20" s="11">
        <f t="shared" si="4"/>
        <v>3072</v>
      </c>
      <c r="M20" s="11">
        <v>0</v>
      </c>
      <c r="N20" s="31">
        <f t="shared" si="5"/>
        <v>42697</v>
      </c>
      <c r="P20" s="11">
        <f t="shared" si="6"/>
        <v>1042</v>
      </c>
      <c r="Q20" s="11">
        <f t="shared" si="7"/>
        <v>3072</v>
      </c>
      <c r="R20" s="8"/>
      <c r="V20" s="8"/>
    </row>
    <row r="21" spans="2:18" ht="15" customHeight="1">
      <c r="B21" s="19">
        <v>11</v>
      </c>
      <c r="C21" s="27">
        <v>8940</v>
      </c>
      <c r="D21" s="11">
        <f t="shared" si="0"/>
        <v>4898</v>
      </c>
      <c r="E21" s="11">
        <f t="shared" si="1"/>
        <v>1073</v>
      </c>
      <c r="F21" s="11">
        <v>0</v>
      </c>
      <c r="G21" s="29">
        <f t="shared" si="2"/>
        <v>14911</v>
      </c>
      <c r="H21" s="28"/>
      <c r="I21" s="11">
        <v>51</v>
      </c>
      <c r="J21" s="27">
        <v>26300</v>
      </c>
      <c r="K21" s="11">
        <f t="shared" si="3"/>
        <v>14408</v>
      </c>
      <c r="L21" s="11">
        <f t="shared" si="4"/>
        <v>3156</v>
      </c>
      <c r="M21" s="11">
        <v>0</v>
      </c>
      <c r="N21" s="31">
        <f t="shared" si="5"/>
        <v>43864</v>
      </c>
      <c r="P21" s="11">
        <f t="shared" si="6"/>
        <v>1073</v>
      </c>
      <c r="Q21" s="11">
        <f t="shared" si="7"/>
        <v>3156</v>
      </c>
      <c r="R21" s="9" t="s">
        <v>5</v>
      </c>
    </row>
    <row r="22" spans="2:17" ht="15" customHeight="1">
      <c r="B22" s="19">
        <v>12</v>
      </c>
      <c r="C22" s="27">
        <v>9200</v>
      </c>
      <c r="D22" s="11">
        <f t="shared" si="0"/>
        <v>5040</v>
      </c>
      <c r="E22" s="11">
        <f t="shared" si="1"/>
        <v>1104</v>
      </c>
      <c r="F22" s="11">
        <v>0</v>
      </c>
      <c r="G22" s="29">
        <f t="shared" si="2"/>
        <v>15344</v>
      </c>
      <c r="H22" s="28"/>
      <c r="I22" s="11">
        <v>52</v>
      </c>
      <c r="J22" s="27">
        <v>27000</v>
      </c>
      <c r="K22" s="11">
        <f t="shared" si="3"/>
        <v>14792</v>
      </c>
      <c r="L22" s="11">
        <f t="shared" si="4"/>
        <v>3240</v>
      </c>
      <c r="M22" s="11">
        <v>0</v>
      </c>
      <c r="N22" s="31">
        <f t="shared" si="5"/>
        <v>45032</v>
      </c>
      <c r="P22" s="11">
        <f t="shared" si="6"/>
        <v>1104</v>
      </c>
      <c r="Q22" s="11">
        <f t="shared" si="7"/>
        <v>3240</v>
      </c>
    </row>
    <row r="23" spans="2:17" ht="15" customHeight="1">
      <c r="B23" s="19">
        <v>13</v>
      </c>
      <c r="C23" s="27">
        <v>9460</v>
      </c>
      <c r="D23" s="11">
        <f t="shared" si="0"/>
        <v>5183</v>
      </c>
      <c r="E23" s="11">
        <f t="shared" si="1"/>
        <v>1135</v>
      </c>
      <c r="F23" s="11">
        <v>0</v>
      </c>
      <c r="G23" s="29">
        <f t="shared" si="2"/>
        <v>15778</v>
      </c>
      <c r="H23" s="28"/>
      <c r="I23" s="11">
        <v>53</v>
      </c>
      <c r="J23" s="27">
        <v>27700</v>
      </c>
      <c r="K23" s="11">
        <f t="shared" si="3"/>
        <v>15175</v>
      </c>
      <c r="L23" s="11">
        <f t="shared" si="4"/>
        <v>3324</v>
      </c>
      <c r="M23" s="11">
        <v>0</v>
      </c>
      <c r="N23" s="31">
        <f t="shared" si="5"/>
        <v>46199</v>
      </c>
      <c r="P23" s="11">
        <f t="shared" si="6"/>
        <v>1135</v>
      </c>
      <c r="Q23" s="11">
        <f t="shared" si="7"/>
        <v>3324</v>
      </c>
    </row>
    <row r="24" spans="2:17" ht="15" customHeight="1">
      <c r="B24" s="19">
        <v>14</v>
      </c>
      <c r="C24" s="27">
        <v>9740</v>
      </c>
      <c r="D24" s="11">
        <f t="shared" si="0"/>
        <v>5336</v>
      </c>
      <c r="E24" s="11">
        <f t="shared" si="1"/>
        <v>1169</v>
      </c>
      <c r="F24" s="11">
        <v>0</v>
      </c>
      <c r="G24" s="29">
        <f t="shared" si="2"/>
        <v>16245</v>
      </c>
      <c r="H24" s="28"/>
      <c r="I24" s="11">
        <v>54</v>
      </c>
      <c r="J24" s="27">
        <v>28450</v>
      </c>
      <c r="K24" s="11">
        <f t="shared" si="3"/>
        <v>15586</v>
      </c>
      <c r="L24" s="11">
        <f t="shared" si="4"/>
        <v>3414</v>
      </c>
      <c r="M24" s="11">
        <v>0</v>
      </c>
      <c r="N24" s="31">
        <f t="shared" si="5"/>
        <v>47450</v>
      </c>
      <c r="P24" s="11">
        <f t="shared" si="6"/>
        <v>1169</v>
      </c>
      <c r="Q24" s="11">
        <f t="shared" si="7"/>
        <v>3414</v>
      </c>
    </row>
    <row r="25" spans="2:17" ht="15" customHeight="1">
      <c r="B25" s="19">
        <v>15</v>
      </c>
      <c r="C25" s="27">
        <v>10020</v>
      </c>
      <c r="D25" s="11">
        <f t="shared" si="0"/>
        <v>5489</v>
      </c>
      <c r="E25" s="11">
        <f t="shared" si="1"/>
        <v>1202</v>
      </c>
      <c r="F25" s="11">
        <v>0</v>
      </c>
      <c r="G25" s="29">
        <f t="shared" si="2"/>
        <v>16711</v>
      </c>
      <c r="H25" s="28"/>
      <c r="I25" s="11">
        <v>55</v>
      </c>
      <c r="J25" s="27">
        <v>29200</v>
      </c>
      <c r="K25" s="11">
        <f t="shared" si="3"/>
        <v>15997</v>
      </c>
      <c r="L25" s="11">
        <f t="shared" si="4"/>
        <v>3504</v>
      </c>
      <c r="M25" s="11">
        <v>0</v>
      </c>
      <c r="N25" s="31">
        <f t="shared" si="5"/>
        <v>48701</v>
      </c>
      <c r="P25" s="11">
        <f t="shared" si="6"/>
        <v>1202</v>
      </c>
      <c r="Q25" s="11">
        <f t="shared" si="7"/>
        <v>3504</v>
      </c>
    </row>
    <row r="26" spans="2:17" ht="15" customHeight="1">
      <c r="B26" s="19">
        <v>16</v>
      </c>
      <c r="C26" s="27">
        <v>10300</v>
      </c>
      <c r="D26" s="11">
        <f t="shared" si="0"/>
        <v>5643</v>
      </c>
      <c r="E26" s="11">
        <f t="shared" si="1"/>
        <v>1236</v>
      </c>
      <c r="F26" s="11">
        <v>0</v>
      </c>
      <c r="G26" s="29">
        <f t="shared" si="2"/>
        <v>17179</v>
      </c>
      <c r="H26" s="28"/>
      <c r="I26" s="11">
        <v>56</v>
      </c>
      <c r="J26" s="27">
        <v>29950</v>
      </c>
      <c r="K26" s="11">
        <f t="shared" si="3"/>
        <v>16408</v>
      </c>
      <c r="L26" s="11">
        <f t="shared" si="4"/>
        <v>3594</v>
      </c>
      <c r="M26" s="11">
        <v>0</v>
      </c>
      <c r="N26" s="31">
        <f t="shared" si="5"/>
        <v>49952</v>
      </c>
      <c r="P26" s="11">
        <f t="shared" si="6"/>
        <v>1236</v>
      </c>
      <c r="Q26" s="11">
        <f t="shared" si="7"/>
        <v>3594</v>
      </c>
    </row>
    <row r="27" spans="2:17" ht="15" customHeight="1">
      <c r="B27" s="19">
        <v>17</v>
      </c>
      <c r="C27" s="27">
        <v>10600</v>
      </c>
      <c r="D27" s="11">
        <f t="shared" si="0"/>
        <v>5807</v>
      </c>
      <c r="E27" s="11">
        <f t="shared" si="1"/>
        <v>1272</v>
      </c>
      <c r="F27" s="11">
        <v>0</v>
      </c>
      <c r="G27" s="29">
        <f t="shared" si="2"/>
        <v>17679</v>
      </c>
      <c r="H27" s="28"/>
      <c r="I27" s="11">
        <v>57</v>
      </c>
      <c r="J27" s="27">
        <v>30750</v>
      </c>
      <c r="K27" s="11">
        <f t="shared" si="3"/>
        <v>16846</v>
      </c>
      <c r="L27" s="11">
        <f t="shared" si="4"/>
        <v>3690</v>
      </c>
      <c r="M27" s="11">
        <v>0</v>
      </c>
      <c r="N27" s="31">
        <f t="shared" si="5"/>
        <v>51286</v>
      </c>
      <c r="P27" s="11">
        <f t="shared" si="6"/>
        <v>1272</v>
      </c>
      <c r="Q27" s="11">
        <f t="shared" si="7"/>
        <v>3690</v>
      </c>
    </row>
    <row r="28" spans="2:17" ht="15" customHeight="1">
      <c r="B28" s="19">
        <v>18</v>
      </c>
      <c r="C28" s="27">
        <v>10900</v>
      </c>
      <c r="D28" s="11">
        <f t="shared" si="0"/>
        <v>5971</v>
      </c>
      <c r="E28" s="11">
        <f t="shared" si="1"/>
        <v>1308</v>
      </c>
      <c r="F28" s="11">
        <v>0</v>
      </c>
      <c r="G28" s="29">
        <f t="shared" si="2"/>
        <v>18179</v>
      </c>
      <c r="H28" s="28"/>
      <c r="I28" s="11">
        <v>58</v>
      </c>
      <c r="J28" s="27">
        <v>31550</v>
      </c>
      <c r="K28" s="11">
        <f t="shared" si="3"/>
        <v>17284</v>
      </c>
      <c r="L28" s="11">
        <f t="shared" si="4"/>
        <v>3786</v>
      </c>
      <c r="M28" s="11">
        <v>0</v>
      </c>
      <c r="N28" s="31">
        <f t="shared" si="5"/>
        <v>52620</v>
      </c>
      <c r="P28" s="11">
        <f t="shared" si="6"/>
        <v>1308</v>
      </c>
      <c r="Q28" s="11">
        <f t="shared" si="7"/>
        <v>3786</v>
      </c>
    </row>
    <row r="29" spans="2:17" ht="15" customHeight="1">
      <c r="B29" s="19">
        <v>19</v>
      </c>
      <c r="C29" s="27">
        <v>11200</v>
      </c>
      <c r="D29" s="11">
        <f t="shared" si="0"/>
        <v>6136</v>
      </c>
      <c r="E29" s="11">
        <f t="shared" si="1"/>
        <v>1344</v>
      </c>
      <c r="F29" s="11">
        <v>0</v>
      </c>
      <c r="G29" s="29">
        <f t="shared" si="2"/>
        <v>18680</v>
      </c>
      <c r="H29" s="28"/>
      <c r="I29" s="11">
        <v>59</v>
      </c>
      <c r="J29" s="27">
        <v>32350</v>
      </c>
      <c r="K29" s="11">
        <f t="shared" si="3"/>
        <v>17723</v>
      </c>
      <c r="L29" s="11">
        <f t="shared" si="4"/>
        <v>3882</v>
      </c>
      <c r="M29" s="11">
        <v>0</v>
      </c>
      <c r="N29" s="31">
        <f t="shared" si="5"/>
        <v>53955</v>
      </c>
      <c r="P29" s="11">
        <f t="shared" si="6"/>
        <v>1344</v>
      </c>
      <c r="Q29" s="11">
        <f t="shared" si="7"/>
        <v>3882</v>
      </c>
    </row>
    <row r="30" spans="2:17" ht="15" customHeight="1">
      <c r="B30" s="19">
        <v>20</v>
      </c>
      <c r="C30" s="27">
        <v>11530</v>
      </c>
      <c r="D30" s="11">
        <f t="shared" si="0"/>
        <v>6317</v>
      </c>
      <c r="E30" s="11">
        <f t="shared" si="1"/>
        <v>1384</v>
      </c>
      <c r="F30" s="11">
        <v>0</v>
      </c>
      <c r="G30" s="29">
        <f t="shared" si="2"/>
        <v>19231</v>
      </c>
      <c r="H30" s="28"/>
      <c r="I30" s="11">
        <v>60</v>
      </c>
      <c r="J30" s="27">
        <v>33200</v>
      </c>
      <c r="K30" s="11">
        <f t="shared" si="3"/>
        <v>18188</v>
      </c>
      <c r="L30" s="11">
        <f t="shared" si="4"/>
        <v>3984</v>
      </c>
      <c r="M30" s="11">
        <v>0</v>
      </c>
      <c r="N30" s="31">
        <f t="shared" si="5"/>
        <v>55372</v>
      </c>
      <c r="P30" s="11">
        <f t="shared" si="6"/>
        <v>1384</v>
      </c>
      <c r="Q30" s="11">
        <f t="shared" si="7"/>
        <v>3984</v>
      </c>
    </row>
    <row r="31" spans="2:17" ht="15" customHeight="1">
      <c r="B31" s="19">
        <v>21</v>
      </c>
      <c r="C31" s="27">
        <v>11860</v>
      </c>
      <c r="D31" s="11">
        <f t="shared" si="0"/>
        <v>6497</v>
      </c>
      <c r="E31" s="11">
        <f t="shared" si="1"/>
        <v>1423</v>
      </c>
      <c r="F31" s="11">
        <v>0</v>
      </c>
      <c r="G31" s="29">
        <f t="shared" si="2"/>
        <v>19780</v>
      </c>
      <c r="H31" s="28"/>
      <c r="I31" s="11">
        <v>61</v>
      </c>
      <c r="J31" s="27">
        <v>34050</v>
      </c>
      <c r="K31" s="11">
        <f t="shared" si="3"/>
        <v>18654</v>
      </c>
      <c r="L31" s="11">
        <f t="shared" si="4"/>
        <v>4086</v>
      </c>
      <c r="M31" s="11">
        <v>0</v>
      </c>
      <c r="N31" s="31">
        <f t="shared" si="5"/>
        <v>56790</v>
      </c>
      <c r="P31" s="11">
        <f t="shared" si="6"/>
        <v>1423</v>
      </c>
      <c r="Q31" s="11">
        <f t="shared" si="7"/>
        <v>4086</v>
      </c>
    </row>
    <row r="32" spans="2:17" ht="15" customHeight="1">
      <c r="B32" s="19">
        <v>22</v>
      </c>
      <c r="C32" s="27">
        <v>12190</v>
      </c>
      <c r="D32" s="11">
        <f t="shared" si="0"/>
        <v>6678</v>
      </c>
      <c r="E32" s="11">
        <f t="shared" si="1"/>
        <v>1463</v>
      </c>
      <c r="F32" s="11">
        <v>0</v>
      </c>
      <c r="G32" s="29">
        <f t="shared" si="2"/>
        <v>20331</v>
      </c>
      <c r="H32" s="28"/>
      <c r="I32" s="11">
        <v>62</v>
      </c>
      <c r="J32" s="27">
        <v>34900</v>
      </c>
      <c r="K32" s="11">
        <f t="shared" si="3"/>
        <v>19120</v>
      </c>
      <c r="L32" s="11">
        <f t="shared" si="4"/>
        <v>4188</v>
      </c>
      <c r="M32" s="11">
        <v>0</v>
      </c>
      <c r="N32" s="31">
        <f t="shared" si="5"/>
        <v>58208</v>
      </c>
      <c r="P32" s="11">
        <f t="shared" si="6"/>
        <v>1463</v>
      </c>
      <c r="Q32" s="11">
        <f t="shared" si="7"/>
        <v>4188</v>
      </c>
    </row>
    <row r="33" spans="2:17" ht="15" customHeight="1">
      <c r="B33" s="19">
        <v>23</v>
      </c>
      <c r="C33" s="27">
        <v>12550</v>
      </c>
      <c r="D33" s="11">
        <f t="shared" si="0"/>
        <v>6875</v>
      </c>
      <c r="E33" s="11">
        <f t="shared" si="1"/>
        <v>1506</v>
      </c>
      <c r="F33" s="11">
        <v>0</v>
      </c>
      <c r="G33" s="29">
        <f t="shared" si="2"/>
        <v>20931</v>
      </c>
      <c r="H33" s="28"/>
      <c r="I33" s="11">
        <v>63</v>
      </c>
      <c r="J33" s="27">
        <v>35800</v>
      </c>
      <c r="K33" s="11">
        <f t="shared" si="3"/>
        <v>19613</v>
      </c>
      <c r="L33" s="11">
        <f t="shared" si="4"/>
        <v>4296</v>
      </c>
      <c r="M33" s="11">
        <v>0</v>
      </c>
      <c r="N33" s="31">
        <f t="shared" si="5"/>
        <v>59709</v>
      </c>
      <c r="P33" s="11">
        <f t="shared" si="6"/>
        <v>1506</v>
      </c>
      <c r="Q33" s="11">
        <f t="shared" si="7"/>
        <v>4296</v>
      </c>
    </row>
    <row r="34" spans="2:17" ht="15" customHeight="1">
      <c r="B34" s="19">
        <v>24</v>
      </c>
      <c r="C34" s="27">
        <v>12910</v>
      </c>
      <c r="D34" s="11">
        <f t="shared" si="0"/>
        <v>7073</v>
      </c>
      <c r="E34" s="11">
        <f t="shared" si="1"/>
        <v>1549</v>
      </c>
      <c r="F34" s="11">
        <v>0</v>
      </c>
      <c r="G34" s="29">
        <f t="shared" si="2"/>
        <v>21532</v>
      </c>
      <c r="H34" s="28"/>
      <c r="I34" s="11">
        <v>64</v>
      </c>
      <c r="J34" s="27">
        <v>36700</v>
      </c>
      <c r="K34" s="11">
        <f t="shared" si="3"/>
        <v>20106</v>
      </c>
      <c r="L34" s="11">
        <f t="shared" si="4"/>
        <v>4404</v>
      </c>
      <c r="M34" s="11">
        <v>0</v>
      </c>
      <c r="N34" s="31">
        <f t="shared" si="5"/>
        <v>61210</v>
      </c>
      <c r="P34" s="11">
        <f t="shared" si="6"/>
        <v>1549</v>
      </c>
      <c r="Q34" s="11">
        <f t="shared" si="7"/>
        <v>4404</v>
      </c>
    </row>
    <row r="35" spans="2:17" ht="15" customHeight="1">
      <c r="B35" s="19">
        <v>25</v>
      </c>
      <c r="C35" s="27">
        <v>13270</v>
      </c>
      <c r="D35" s="11">
        <f t="shared" si="0"/>
        <v>7270</v>
      </c>
      <c r="E35" s="11">
        <f t="shared" si="1"/>
        <v>1592</v>
      </c>
      <c r="F35" s="11">
        <v>0</v>
      </c>
      <c r="G35" s="29">
        <f t="shared" si="2"/>
        <v>22132</v>
      </c>
      <c r="H35" s="28"/>
      <c r="I35" s="11">
        <v>65</v>
      </c>
      <c r="J35" s="27">
        <v>37600</v>
      </c>
      <c r="K35" s="11">
        <f t="shared" si="3"/>
        <v>20599</v>
      </c>
      <c r="L35" s="11">
        <f t="shared" si="4"/>
        <v>4512</v>
      </c>
      <c r="M35" s="11">
        <v>0</v>
      </c>
      <c r="N35" s="31">
        <f t="shared" si="5"/>
        <v>62711</v>
      </c>
      <c r="P35" s="11">
        <f t="shared" si="6"/>
        <v>1592</v>
      </c>
      <c r="Q35" s="11">
        <f t="shared" si="7"/>
        <v>4512</v>
      </c>
    </row>
    <row r="36" spans="2:17" ht="15" customHeight="1">
      <c r="B36" s="19">
        <v>26</v>
      </c>
      <c r="C36" s="27">
        <v>13660</v>
      </c>
      <c r="D36" s="11">
        <f t="shared" si="0"/>
        <v>7483</v>
      </c>
      <c r="E36" s="11">
        <f t="shared" si="1"/>
        <v>1639</v>
      </c>
      <c r="F36" s="11">
        <v>0</v>
      </c>
      <c r="G36" s="29">
        <f t="shared" si="2"/>
        <v>22782</v>
      </c>
      <c r="H36" s="28"/>
      <c r="I36" s="11">
        <v>66</v>
      </c>
      <c r="J36" s="27">
        <v>38570</v>
      </c>
      <c r="K36" s="11">
        <f t="shared" si="3"/>
        <v>21130</v>
      </c>
      <c r="L36" s="11">
        <f t="shared" si="4"/>
        <v>4628</v>
      </c>
      <c r="M36" s="11">
        <v>0</v>
      </c>
      <c r="N36" s="31">
        <f t="shared" si="5"/>
        <v>64328</v>
      </c>
      <c r="P36" s="11">
        <f t="shared" si="6"/>
        <v>1639</v>
      </c>
      <c r="Q36" s="11">
        <f t="shared" si="7"/>
        <v>4628</v>
      </c>
    </row>
    <row r="37" spans="2:17" ht="15" customHeight="1">
      <c r="B37" s="19">
        <v>27</v>
      </c>
      <c r="C37" s="27">
        <v>14050</v>
      </c>
      <c r="D37" s="11">
        <f t="shared" si="0"/>
        <v>7697</v>
      </c>
      <c r="E37" s="11">
        <f t="shared" si="1"/>
        <v>1686</v>
      </c>
      <c r="F37" s="11">
        <v>0</v>
      </c>
      <c r="G37" s="29">
        <f t="shared" si="2"/>
        <v>23433</v>
      </c>
      <c r="H37" s="28"/>
      <c r="I37" s="11">
        <v>67</v>
      </c>
      <c r="J37" s="27">
        <v>39540</v>
      </c>
      <c r="K37" s="11">
        <f t="shared" si="3"/>
        <v>21662</v>
      </c>
      <c r="L37" s="11">
        <f t="shared" si="4"/>
        <v>4745</v>
      </c>
      <c r="M37" s="11">
        <v>0</v>
      </c>
      <c r="N37" s="31">
        <f t="shared" si="5"/>
        <v>65947</v>
      </c>
      <c r="P37" s="11">
        <f t="shared" si="6"/>
        <v>1686</v>
      </c>
      <c r="Q37" s="11">
        <f t="shared" si="7"/>
        <v>4745</v>
      </c>
    </row>
    <row r="38" spans="2:17" ht="15" customHeight="1">
      <c r="B38" s="19">
        <v>28</v>
      </c>
      <c r="C38" s="27">
        <v>14440</v>
      </c>
      <c r="D38" s="11">
        <f t="shared" si="0"/>
        <v>7911</v>
      </c>
      <c r="E38" s="11">
        <f t="shared" si="1"/>
        <v>1733</v>
      </c>
      <c r="F38" s="11">
        <v>0</v>
      </c>
      <c r="G38" s="29">
        <f t="shared" si="2"/>
        <v>24084</v>
      </c>
      <c r="H38" s="28"/>
      <c r="I38" s="11">
        <v>68</v>
      </c>
      <c r="J38" s="27">
        <v>40510</v>
      </c>
      <c r="K38" s="11">
        <f t="shared" si="3"/>
        <v>22193</v>
      </c>
      <c r="L38" s="11">
        <f t="shared" si="4"/>
        <v>4861</v>
      </c>
      <c r="M38" s="11">
        <v>0</v>
      </c>
      <c r="N38" s="31">
        <f t="shared" si="5"/>
        <v>67564</v>
      </c>
      <c r="P38" s="11">
        <f t="shared" si="6"/>
        <v>1733</v>
      </c>
      <c r="Q38" s="11">
        <f t="shared" si="7"/>
        <v>4861</v>
      </c>
    </row>
    <row r="39" spans="2:17" ht="15" customHeight="1">
      <c r="B39" s="19">
        <v>29</v>
      </c>
      <c r="C39" s="27">
        <v>14860</v>
      </c>
      <c r="D39" s="11">
        <f t="shared" si="0"/>
        <v>8141</v>
      </c>
      <c r="E39" s="11">
        <f t="shared" si="1"/>
        <v>1783</v>
      </c>
      <c r="F39" s="11">
        <v>0</v>
      </c>
      <c r="G39" s="29">
        <f t="shared" si="2"/>
        <v>24784</v>
      </c>
      <c r="H39" s="28"/>
      <c r="I39" s="11">
        <v>69</v>
      </c>
      <c r="J39" s="27">
        <v>41550</v>
      </c>
      <c r="K39" s="11">
        <f t="shared" si="3"/>
        <v>22763</v>
      </c>
      <c r="L39" s="11">
        <f t="shared" si="4"/>
        <v>4986</v>
      </c>
      <c r="M39" s="11">
        <v>0</v>
      </c>
      <c r="N39" s="31">
        <f t="shared" si="5"/>
        <v>69299</v>
      </c>
      <c r="P39" s="11">
        <f t="shared" si="6"/>
        <v>1783</v>
      </c>
      <c r="Q39" s="11">
        <f t="shared" si="7"/>
        <v>4986</v>
      </c>
    </row>
    <row r="40" spans="2:17" ht="15" customHeight="1">
      <c r="B40" s="19">
        <v>30</v>
      </c>
      <c r="C40" s="27">
        <v>15280</v>
      </c>
      <c r="D40" s="11">
        <f t="shared" si="0"/>
        <v>8371</v>
      </c>
      <c r="E40" s="11">
        <f t="shared" si="1"/>
        <v>1834</v>
      </c>
      <c r="F40" s="11">
        <v>0</v>
      </c>
      <c r="G40" s="29">
        <f t="shared" si="2"/>
        <v>25485</v>
      </c>
      <c r="H40" s="28"/>
      <c r="I40" s="11">
        <v>70</v>
      </c>
      <c r="J40" s="27">
        <v>42590</v>
      </c>
      <c r="K40" s="11">
        <f t="shared" si="3"/>
        <v>23333</v>
      </c>
      <c r="L40" s="11">
        <f t="shared" si="4"/>
        <v>5111</v>
      </c>
      <c r="M40" s="11">
        <v>0</v>
      </c>
      <c r="N40" s="31">
        <f t="shared" si="5"/>
        <v>71034</v>
      </c>
      <c r="P40" s="11">
        <f t="shared" si="6"/>
        <v>1834</v>
      </c>
      <c r="Q40" s="11">
        <f t="shared" si="7"/>
        <v>5111</v>
      </c>
    </row>
    <row r="41" spans="2:17" ht="15" customHeight="1">
      <c r="B41" s="19">
        <v>31</v>
      </c>
      <c r="C41" s="27">
        <v>15700</v>
      </c>
      <c r="D41" s="11">
        <f t="shared" si="0"/>
        <v>8601</v>
      </c>
      <c r="E41" s="11">
        <f t="shared" si="1"/>
        <v>1884</v>
      </c>
      <c r="F41" s="11">
        <v>0</v>
      </c>
      <c r="G41" s="29">
        <f t="shared" si="2"/>
        <v>26185</v>
      </c>
      <c r="H41" s="28"/>
      <c r="I41" s="11">
        <v>71</v>
      </c>
      <c r="J41" s="27">
        <v>43630</v>
      </c>
      <c r="K41" s="11">
        <f t="shared" si="3"/>
        <v>23902</v>
      </c>
      <c r="L41" s="11">
        <f t="shared" si="4"/>
        <v>5236</v>
      </c>
      <c r="M41" s="11">
        <v>0</v>
      </c>
      <c r="N41" s="31">
        <f t="shared" si="5"/>
        <v>72768</v>
      </c>
      <c r="P41" s="11">
        <f t="shared" si="6"/>
        <v>1884</v>
      </c>
      <c r="Q41" s="11">
        <f t="shared" si="7"/>
        <v>5236</v>
      </c>
    </row>
    <row r="42" spans="2:17" ht="15" customHeight="1" thickBot="1">
      <c r="B42" s="21">
        <v>32</v>
      </c>
      <c r="C42" s="27">
        <v>16150</v>
      </c>
      <c r="D42" s="11">
        <f t="shared" si="0"/>
        <v>8848</v>
      </c>
      <c r="E42" s="11">
        <f t="shared" si="1"/>
        <v>1938</v>
      </c>
      <c r="F42" s="11">
        <v>0</v>
      </c>
      <c r="G42" s="29">
        <f t="shared" si="2"/>
        <v>26936</v>
      </c>
      <c r="H42" s="34"/>
      <c r="I42" s="11">
        <v>72</v>
      </c>
      <c r="J42" s="27">
        <v>44740</v>
      </c>
      <c r="K42" s="11">
        <f t="shared" si="3"/>
        <v>24510</v>
      </c>
      <c r="L42" s="11">
        <f t="shared" si="4"/>
        <v>5369</v>
      </c>
      <c r="M42" s="11">
        <v>0</v>
      </c>
      <c r="N42" s="31">
        <f t="shared" si="5"/>
        <v>74619</v>
      </c>
      <c r="P42" s="11">
        <f t="shared" si="6"/>
        <v>1938</v>
      </c>
      <c r="Q42" s="11">
        <f t="shared" si="7"/>
        <v>5369</v>
      </c>
    </row>
    <row r="43" spans="2:17" ht="15">
      <c r="B43" s="19">
        <v>33</v>
      </c>
      <c r="C43" s="27">
        <v>16600</v>
      </c>
      <c r="D43" s="11">
        <f t="shared" si="0"/>
        <v>9094</v>
      </c>
      <c r="E43" s="11">
        <f t="shared" si="1"/>
        <v>1992</v>
      </c>
      <c r="F43" s="11">
        <v>0</v>
      </c>
      <c r="G43" s="29">
        <f t="shared" si="2"/>
        <v>27686</v>
      </c>
      <c r="H43" s="35"/>
      <c r="I43" s="11">
        <v>73</v>
      </c>
      <c r="J43" s="27">
        <v>45850</v>
      </c>
      <c r="K43" s="11">
        <f t="shared" si="3"/>
        <v>25118</v>
      </c>
      <c r="L43" s="11">
        <f t="shared" si="4"/>
        <v>5502</v>
      </c>
      <c r="M43" s="11">
        <v>0</v>
      </c>
      <c r="N43" s="31">
        <f t="shared" si="5"/>
        <v>76470</v>
      </c>
      <c r="P43" s="11">
        <f t="shared" si="6"/>
        <v>1992</v>
      </c>
      <c r="Q43" s="11">
        <f t="shared" si="7"/>
        <v>5502</v>
      </c>
    </row>
    <row r="44" spans="2:17" ht="15.75" thickBot="1">
      <c r="B44" s="21">
        <v>34</v>
      </c>
      <c r="C44" s="27">
        <v>17050</v>
      </c>
      <c r="D44" s="11">
        <f t="shared" si="0"/>
        <v>9341</v>
      </c>
      <c r="E44" s="11">
        <f t="shared" si="1"/>
        <v>2046</v>
      </c>
      <c r="F44" s="11">
        <v>0</v>
      </c>
      <c r="G44" s="29">
        <f t="shared" si="2"/>
        <v>28437</v>
      </c>
      <c r="H44" s="35"/>
      <c r="I44" s="11">
        <v>74</v>
      </c>
      <c r="J44" s="27">
        <v>46960</v>
      </c>
      <c r="K44" s="11">
        <f t="shared" si="3"/>
        <v>25727</v>
      </c>
      <c r="L44" s="11">
        <f t="shared" si="4"/>
        <v>5635</v>
      </c>
      <c r="M44" s="11">
        <v>0</v>
      </c>
      <c r="N44" s="31">
        <f t="shared" si="5"/>
        <v>78322</v>
      </c>
      <c r="P44" s="11">
        <f t="shared" si="6"/>
        <v>2046</v>
      </c>
      <c r="Q44" s="11">
        <f t="shared" si="7"/>
        <v>5635</v>
      </c>
    </row>
    <row r="45" spans="2:17" ht="15">
      <c r="B45" s="19">
        <v>35</v>
      </c>
      <c r="C45" s="27">
        <v>17540</v>
      </c>
      <c r="D45" s="11">
        <f t="shared" si="0"/>
        <v>9609</v>
      </c>
      <c r="E45" s="11">
        <f t="shared" si="1"/>
        <v>2105</v>
      </c>
      <c r="F45" s="11">
        <v>0</v>
      </c>
      <c r="G45" s="29">
        <f t="shared" si="2"/>
        <v>29254</v>
      </c>
      <c r="H45" s="35"/>
      <c r="I45" s="11">
        <v>75</v>
      </c>
      <c r="J45" s="27">
        <v>48160</v>
      </c>
      <c r="K45" s="11">
        <f t="shared" si="3"/>
        <v>26384</v>
      </c>
      <c r="L45" s="11">
        <f t="shared" si="4"/>
        <v>5779</v>
      </c>
      <c r="M45" s="11">
        <v>0</v>
      </c>
      <c r="N45" s="31">
        <f t="shared" si="5"/>
        <v>80323</v>
      </c>
      <c r="P45" s="11">
        <f t="shared" si="6"/>
        <v>2105</v>
      </c>
      <c r="Q45" s="11">
        <f t="shared" si="7"/>
        <v>5779</v>
      </c>
    </row>
    <row r="46" spans="2:17" ht="15.75" thickBot="1">
      <c r="B46" s="21">
        <v>36</v>
      </c>
      <c r="C46" s="27">
        <v>18030</v>
      </c>
      <c r="D46" s="11">
        <f t="shared" si="0"/>
        <v>9878</v>
      </c>
      <c r="E46" s="11">
        <f t="shared" si="1"/>
        <v>2164</v>
      </c>
      <c r="F46" s="11">
        <v>0</v>
      </c>
      <c r="G46" s="29">
        <f t="shared" si="2"/>
        <v>30072</v>
      </c>
      <c r="H46" s="35"/>
      <c r="I46" s="11">
        <v>76</v>
      </c>
      <c r="J46" s="27">
        <v>49360</v>
      </c>
      <c r="K46" s="11">
        <f t="shared" si="3"/>
        <v>27041</v>
      </c>
      <c r="L46" s="11">
        <f t="shared" si="4"/>
        <v>5923</v>
      </c>
      <c r="M46" s="11">
        <v>0</v>
      </c>
      <c r="N46" s="31">
        <f t="shared" si="5"/>
        <v>82324</v>
      </c>
      <c r="P46" s="11">
        <f t="shared" si="6"/>
        <v>2164</v>
      </c>
      <c r="Q46" s="11">
        <f t="shared" si="7"/>
        <v>5923</v>
      </c>
    </row>
    <row r="47" spans="2:17" ht="15">
      <c r="B47" s="19">
        <v>37</v>
      </c>
      <c r="C47" s="27">
        <v>18520</v>
      </c>
      <c r="D47" s="11">
        <f t="shared" si="0"/>
        <v>10146</v>
      </c>
      <c r="E47" s="11">
        <f t="shared" si="1"/>
        <v>2222</v>
      </c>
      <c r="F47" s="11">
        <v>0</v>
      </c>
      <c r="G47" s="29">
        <f t="shared" si="2"/>
        <v>30888</v>
      </c>
      <c r="H47" s="35"/>
      <c r="I47" s="11">
        <v>77</v>
      </c>
      <c r="J47" s="27">
        <v>50560</v>
      </c>
      <c r="K47" s="11">
        <f t="shared" si="3"/>
        <v>27699</v>
      </c>
      <c r="L47" s="11">
        <f t="shared" si="4"/>
        <v>6067</v>
      </c>
      <c r="M47" s="11">
        <v>0</v>
      </c>
      <c r="N47" s="31">
        <f t="shared" si="5"/>
        <v>84326</v>
      </c>
      <c r="P47" s="11">
        <f t="shared" si="6"/>
        <v>2222</v>
      </c>
      <c r="Q47" s="11">
        <f t="shared" si="7"/>
        <v>6067</v>
      </c>
    </row>
    <row r="48" spans="2:17" ht="15.75" thickBot="1">
      <c r="B48" s="21">
        <v>38</v>
      </c>
      <c r="C48" s="27">
        <v>19050</v>
      </c>
      <c r="D48" s="11">
        <f t="shared" si="0"/>
        <v>10436</v>
      </c>
      <c r="E48" s="11">
        <f t="shared" si="1"/>
        <v>2286</v>
      </c>
      <c r="F48" s="11">
        <v>0</v>
      </c>
      <c r="G48" s="29">
        <f t="shared" si="2"/>
        <v>31772</v>
      </c>
      <c r="H48" s="35"/>
      <c r="I48" s="11">
        <v>78</v>
      </c>
      <c r="J48" s="27">
        <v>51760</v>
      </c>
      <c r="K48" s="11">
        <f t="shared" si="3"/>
        <v>28356</v>
      </c>
      <c r="L48" s="11">
        <f t="shared" si="4"/>
        <v>6211</v>
      </c>
      <c r="M48" s="11">
        <v>0</v>
      </c>
      <c r="N48" s="31">
        <f t="shared" si="5"/>
        <v>86327</v>
      </c>
      <c r="P48" s="11">
        <f t="shared" si="6"/>
        <v>2286</v>
      </c>
      <c r="Q48" s="11">
        <f t="shared" si="7"/>
        <v>6211</v>
      </c>
    </row>
    <row r="49" spans="2:17" ht="15">
      <c r="B49" s="19">
        <v>39</v>
      </c>
      <c r="C49" s="27">
        <v>19580</v>
      </c>
      <c r="D49" s="11">
        <f t="shared" si="0"/>
        <v>10727</v>
      </c>
      <c r="E49" s="11">
        <f t="shared" si="1"/>
        <v>2350</v>
      </c>
      <c r="F49" s="11">
        <v>0</v>
      </c>
      <c r="G49" s="29">
        <f t="shared" si="2"/>
        <v>32657</v>
      </c>
      <c r="H49" s="35"/>
      <c r="I49" s="11">
        <v>79</v>
      </c>
      <c r="J49" s="27">
        <v>53060</v>
      </c>
      <c r="K49" s="11">
        <f t="shared" si="3"/>
        <v>29068</v>
      </c>
      <c r="L49" s="11">
        <f t="shared" si="4"/>
        <v>6367</v>
      </c>
      <c r="M49" s="11">
        <v>0</v>
      </c>
      <c r="N49" s="31">
        <f t="shared" si="5"/>
        <v>88495</v>
      </c>
      <c r="P49" s="11">
        <f t="shared" si="6"/>
        <v>2350</v>
      </c>
      <c r="Q49" s="11">
        <f t="shared" si="7"/>
        <v>6367</v>
      </c>
    </row>
    <row r="50" spans="2:17" ht="15.75" thickBot="1">
      <c r="B50" s="21">
        <v>40</v>
      </c>
      <c r="C50" s="27">
        <v>20110</v>
      </c>
      <c r="D50" s="11">
        <f t="shared" si="0"/>
        <v>11017</v>
      </c>
      <c r="E50" s="11">
        <f t="shared" si="1"/>
        <v>2413</v>
      </c>
      <c r="F50" s="11">
        <v>0</v>
      </c>
      <c r="G50" s="29">
        <f t="shared" si="2"/>
        <v>33540</v>
      </c>
      <c r="H50" s="35"/>
      <c r="I50" s="11">
        <v>80</v>
      </c>
      <c r="J50" s="27">
        <v>54360</v>
      </c>
      <c r="K50" s="11">
        <f t="shared" si="3"/>
        <v>29781</v>
      </c>
      <c r="L50" s="11">
        <f t="shared" si="4"/>
        <v>6523</v>
      </c>
      <c r="M50" s="11">
        <v>0</v>
      </c>
      <c r="N50" s="31">
        <f t="shared" si="5"/>
        <v>90664</v>
      </c>
      <c r="P50" s="11">
        <f t="shared" si="6"/>
        <v>2413</v>
      </c>
      <c r="Q50" s="11">
        <f t="shared" si="7"/>
        <v>6523</v>
      </c>
    </row>
    <row r="51" spans="9:17" ht="15">
      <c r="I51" s="11">
        <v>81</v>
      </c>
      <c r="J51" s="27">
        <v>55660</v>
      </c>
      <c r="K51" s="11">
        <f t="shared" si="3"/>
        <v>30493</v>
      </c>
      <c r="L51" s="11">
        <f t="shared" si="4"/>
        <v>6679</v>
      </c>
      <c r="M51" s="11">
        <v>0</v>
      </c>
      <c r="N51" s="29">
        <f t="shared" si="5"/>
        <v>92832</v>
      </c>
      <c r="P51" s="32"/>
      <c r="Q51" s="11">
        <f t="shared" si="7"/>
        <v>6679</v>
      </c>
    </row>
  </sheetData>
  <sheetProtection/>
  <mergeCells count="14">
    <mergeCell ref="B1:C3"/>
    <mergeCell ref="D1:N1"/>
    <mergeCell ref="D2:N2"/>
    <mergeCell ref="D3:N3"/>
    <mergeCell ref="B4:G4"/>
    <mergeCell ref="H4:N4"/>
    <mergeCell ref="B8:N8"/>
    <mergeCell ref="B9:N9"/>
    <mergeCell ref="B5:G5"/>
    <mergeCell ref="H5:N5"/>
    <mergeCell ref="B6:G6"/>
    <mergeCell ref="H6:N6"/>
    <mergeCell ref="B7:G7"/>
    <mergeCell ref="H7:N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HANEEF</dc:creator>
  <cp:keywords/>
  <dc:description/>
  <cp:lastModifiedBy>HANEEF</cp:lastModifiedBy>
  <cp:lastPrinted>2011-12-26T15:55:49Z</cp:lastPrinted>
  <dcterms:created xsi:type="dcterms:W3CDTF">1996-10-14T23:33:28Z</dcterms:created>
  <dcterms:modified xsi:type="dcterms:W3CDTF">2013-06-14T10:51:38Z</dcterms:modified>
  <cp:category/>
  <cp:version/>
  <cp:contentType/>
  <cp:contentStatus/>
</cp:coreProperties>
</file>